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4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5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8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9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0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1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U:\01_ECONOMICS\SRI Report\SRIP 2024\Figures\Latest_versions\"/>
    </mc:Choice>
  </mc:AlternateContent>
  <xr:revisionPtr revIDLastSave="0" documentId="13_ncr:1_{7E824EC5-F487-4C4F-BD19-9DB22E0ACF8D}" xr6:coauthVersionLast="47" xr6:coauthVersionMax="47" xr10:uidLastSave="{00000000-0000-0000-0000-000000000000}"/>
  <bookViews>
    <workbookView xWindow="-28920" yWindow="-3795" windowWidth="29040" windowHeight="15840" xr2:uid="{00000000-000D-0000-FFFF-FFFF00000000}"/>
  </bookViews>
  <sheets>
    <sheet name="Figure 2.1-1" sheetId="1" r:id="rId1"/>
    <sheet name="Figure 2.1-2" sheetId="3" r:id="rId2"/>
    <sheet name="Figure 2.1-3" sheetId="5" r:id="rId3"/>
    <sheet name="Figure 2.1-4" sheetId="6" r:id="rId4"/>
    <sheet name="Figure 2.1-5" sheetId="7" r:id="rId5"/>
    <sheet name="Figure 2.1-6" sheetId="8" r:id="rId6"/>
    <sheet name="Figure 2.1-7" sheetId="34" r:id="rId7"/>
    <sheet name="Figure 2.1-8" sheetId="10" r:id="rId8"/>
    <sheet name="Figure 2.1-9" sheetId="11" r:id="rId9"/>
    <sheet name="Figure 2.1-10" sheetId="12" r:id="rId10"/>
    <sheet name="Figure 2.1-11" sheetId="13" r:id="rId11"/>
    <sheet name="Figure 2.1-12" sheetId="33" r:id="rId12"/>
    <sheet name="Figure 2.1-13" sheetId="16" r:id="rId13"/>
    <sheet name="Figure 2.1-14" sheetId="17" r:id="rId14"/>
    <sheet name="Figure 2.1-15" sheetId="18" r:id="rId15"/>
    <sheet name="Table 2.1-1" sheetId="26" r:id="rId16"/>
    <sheet name="Figure 2.1-16" sheetId="25" r:id="rId17"/>
    <sheet name="Figure 2.1-17" sheetId="19" r:id="rId18"/>
    <sheet name="Table 2.1-2" sheetId="27" r:id="rId19"/>
    <sheet name="Figure 2.1-18" sheetId="20" r:id="rId20"/>
    <sheet name="Table 2.1-3" sheetId="29" r:id="rId21"/>
    <sheet name="Figure 2.1-19" sheetId="21" r:id="rId22"/>
    <sheet name="Figure 2.1-20" sheetId="22" r:id="rId23"/>
    <sheet name="Table 2.1-4" sheetId="30" r:id="rId24"/>
    <sheet name="Table 2.1-5" sheetId="31" r:id="rId25"/>
    <sheet name="Figure 2.1-21" sheetId="28" r:id="rId26"/>
    <sheet name="Table 2.1-6" sheetId="32" r:id="rId27"/>
  </sheets>
  <definedNames>
    <definedName name="_ftn1" localSheetId="7">'Figure 2.1-8'!#REF!</definedName>
    <definedName name="_ftnref1" localSheetId="7">'Figure 2.1-8'!$B$22</definedName>
    <definedName name="_Hlk153887845" localSheetId="20">'Table 2.1-3'!$B$14</definedName>
    <definedName name="OLE_LINK1" localSheetId="15">'Table 2.1-1'!$B$4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8" l="1"/>
  <c r="Z11" i="25"/>
  <c r="AH11" i="25"/>
  <c r="AH12" i="25"/>
</calcChain>
</file>

<file path=xl/sharedStrings.xml><?xml version="1.0" encoding="utf-8"?>
<sst xmlns="http://schemas.openxmlformats.org/spreadsheetml/2006/main" count="652" uniqueCount="435">
  <si>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</si>
  <si>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</si>
  <si>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</si>
  <si>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</si>
  <si>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</si>
  <si>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</si>
  <si>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</si>
  <si>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</si>
  <si>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</si>
  <si>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</si>
  <si>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</si>
  <si>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</si>
  <si>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</si>
  <si>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</si>
  <si>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</si>
  <si>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</si>
  <si>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</si>
  <si>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</si>
  <si>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</si>
  <si>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</si>
  <si>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EU</t>
  </si>
  <si>
    <t>Japan</t>
  </si>
  <si>
    <t>South Korea</t>
  </si>
  <si>
    <t>China (latest 2020)</t>
  </si>
  <si>
    <t>The UK value of 2020 is prediciton based on the annual compound growth rate from 2014-2019</t>
  </si>
  <si>
    <t/>
  </si>
  <si>
    <t>China</t>
  </si>
  <si>
    <t>2022</t>
  </si>
  <si>
    <t>2021</t>
  </si>
  <si>
    <t>2020</t>
  </si>
  <si>
    <t>TIME</t>
  </si>
  <si>
    <t>Science, Research and Innovation Performance of the EU 2024</t>
  </si>
  <si>
    <t xml:space="preserve">Gross expenditure on R&amp;D as a percentage of GDP (R&amp;D intensity) </t>
  </si>
  <si>
    <t>BERD growth rate</t>
  </si>
  <si>
    <t>R&amp;D intensity</t>
  </si>
  <si>
    <t>Note: BERD stands for business enterprise R&amp;D expenditure. </t>
  </si>
  <si>
    <t>Gap</t>
  </si>
  <si>
    <t xml:space="preserve">R&amp;D investments </t>
  </si>
  <si>
    <t>public</t>
  </si>
  <si>
    <t>business</t>
  </si>
  <si>
    <t>Gap EU-CN (2020)</t>
  </si>
  <si>
    <t>Gap EU-JP (2021)</t>
  </si>
  <si>
    <t>Gap EU-US (2021)</t>
  </si>
  <si>
    <t>Gap EU-KR (2021)</t>
  </si>
  <si>
    <t>KR</t>
  </si>
  <si>
    <t>JP</t>
  </si>
  <si>
    <t>CN</t>
  </si>
  <si>
    <t>Data labels</t>
  </si>
  <si>
    <t>Other</t>
  </si>
  <si>
    <t>Gov</t>
  </si>
  <si>
    <t>Source: DG Research and Innovation - Common R&amp;I Strategy and Foresight Service - Chief Economist Unit's own elaboration based on Eurostat dataset</t>
  </si>
  <si>
    <t>Note: The labels are the shares of gross expenditure on R&amp;D funded by the national government.</t>
  </si>
  <si>
    <t>Norway</t>
  </si>
  <si>
    <t>Netherlands</t>
  </si>
  <si>
    <t>Hungary</t>
  </si>
  <si>
    <t>France</t>
  </si>
  <si>
    <t>Luxembourg</t>
  </si>
  <si>
    <t>Sweden</t>
  </si>
  <si>
    <t>Italy</t>
  </si>
  <si>
    <t>Austria</t>
  </si>
  <si>
    <t>Malta</t>
  </si>
  <si>
    <t>Portugal</t>
  </si>
  <si>
    <t>Slovakia</t>
  </si>
  <si>
    <t>Spain</t>
  </si>
  <si>
    <t>Finland</t>
  </si>
  <si>
    <t>Bulgaria</t>
  </si>
  <si>
    <t>Belgium</t>
  </si>
  <si>
    <t>Poland</t>
  </si>
  <si>
    <t>Ireland</t>
  </si>
  <si>
    <t>Estonia</t>
  </si>
  <si>
    <t>Slovenia</t>
  </si>
  <si>
    <t>Czechia</t>
  </si>
  <si>
    <t>Greece</t>
  </si>
  <si>
    <t>Croatia</t>
  </si>
  <si>
    <t>Cyprus</t>
  </si>
  <si>
    <t>Latvia</t>
  </si>
  <si>
    <t>Lithuania</t>
  </si>
  <si>
    <t>ICT services</t>
  </si>
  <si>
    <t>Chemicals</t>
  </si>
  <si>
    <t>Rank 2000-2500</t>
  </si>
  <si>
    <t>Rank 1500-2000</t>
  </si>
  <si>
    <t>Rank 1000-1500</t>
  </si>
  <si>
    <t>Rank 500-1000</t>
  </si>
  <si>
    <t>Rank 1-500</t>
  </si>
  <si>
    <t>Top 2500 firms</t>
  </si>
  <si>
    <t>change in aggregate R&amp;D intensity</t>
  </si>
  <si>
    <t>net-entry</t>
  </si>
  <si>
    <t>error</t>
  </si>
  <si>
    <t>between</t>
  </si>
  <si>
    <t>within</t>
  </si>
  <si>
    <t>Source: Joint Research Centre, Industrial Strategy, Skills and Technology Transfer Unit, calculations based on the Industrial R&amp;D Investment Scoreboard data.</t>
  </si>
  <si>
    <t>Note: Public R&amp;D intensity is defined using R&amp;D investments funded by national government and higher education sectors and does not include funding</t>
  </si>
  <si>
    <t>from other public sources, such as the European Commission and international organisations.</t>
  </si>
  <si>
    <r>
      <t xml:space="preserve">Figure 2.1-6 </t>
    </r>
    <r>
      <rPr>
        <b/>
        <sz val="11"/>
        <color rgb="FF000000"/>
        <rFont val="Arial"/>
        <family val="2"/>
      </rPr>
      <t>Gross domestic expenditure on R&amp;D (GERD) – government (light colour) and non-government (other, dark colour) funds, in billion EUR</t>
    </r>
  </si>
  <si>
    <t>US</t>
  </si>
  <si>
    <t>Aerospace &amp; defence</t>
  </si>
  <si>
    <t>Automobile &amp; other transport</t>
  </si>
  <si>
    <t>Construction</t>
  </si>
  <si>
    <t>Energy</t>
  </si>
  <si>
    <t>Financial</t>
  </si>
  <si>
    <t>Health</t>
  </si>
  <si>
    <t>ICT producers</t>
  </si>
  <si>
    <t>Industrials</t>
  </si>
  <si>
    <t>Others</t>
  </si>
  <si>
    <t>between - gaining share</t>
  </si>
  <si>
    <t>between - loosing share</t>
  </si>
  <si>
    <t>entry</t>
  </si>
  <si>
    <t>exit</t>
  </si>
  <si>
    <t>North America</t>
  </si>
  <si>
    <t>Europe</t>
  </si>
  <si>
    <t>RoW</t>
  </si>
  <si>
    <t>Share of clean energy</t>
  </si>
  <si>
    <t>Source: International Energy Agency, Spending on energy R&amp;D by governments, 2015-2022, IEA, Paris. https://www.iea.org/data-and-statistics/charts/spending-on-energy-r-and-d-by-governments-2015-2022</t>
  </si>
  <si>
    <t>UK 2019</t>
  </si>
  <si>
    <t>US 2022</t>
  </si>
  <si>
    <t>Japan 2022</t>
  </si>
  <si>
    <t>South Korea 2021</t>
  </si>
  <si>
    <t>General advancement of knowledge</t>
  </si>
  <si>
    <t>Industrial production and technology</t>
  </si>
  <si>
    <t>Space</t>
  </si>
  <si>
    <t>Defence</t>
  </si>
  <si>
    <t>Transportation, telecoms</t>
  </si>
  <si>
    <t>Agriculture</t>
  </si>
  <si>
    <t>Note: For each region/country, all sectors with a percentage below 4.5 % have been included in the category ‘others’.</t>
  </si>
  <si>
    <t>As far as the EU is concerned, socioeconomic objectives are not reported by the statistical offices for the budget allocated to the higher education sector.</t>
  </si>
  <si>
    <t>Direct support through grants</t>
  </si>
  <si>
    <t>Indirect support through tax incentives</t>
  </si>
  <si>
    <t>Subnational indirect support</t>
  </si>
  <si>
    <t>Russia (2019)</t>
  </si>
  <si>
    <t>Denmark (2020)</t>
  </si>
  <si>
    <t>China (2017)</t>
  </si>
  <si>
    <t>Source: OECD R&amp;D tax incentives database (https://oe.cd/rdtax), April 2024.</t>
  </si>
  <si>
    <t>Israel</t>
  </si>
  <si>
    <t>Germany</t>
  </si>
  <si>
    <t>Romania (2020)</t>
  </si>
  <si>
    <t>Name</t>
  </si>
  <si>
    <t>Total deals</t>
  </si>
  <si>
    <t>GVC deals</t>
  </si>
  <si>
    <t>Denmark</t>
  </si>
  <si>
    <t>EU22</t>
  </si>
  <si>
    <t>Table 2.1-1. R&amp;D investment trends across EU Member States, 2011-2021</t>
  </si>
  <si>
    <t>Trend GERD</t>
  </si>
  <si>
    <t>Trend BERD</t>
  </si>
  <si>
    <t>Trend public</t>
  </si>
  <si>
    <t>  </t>
  </si>
  <si>
    <t>Note: Public sector is defined as government and higher education sectors.</t>
  </si>
  <si>
    <r>
      <t>Country</t>
    </r>
    <r>
      <rPr>
        <sz val="9"/>
        <color rgb="FFFFFFFF"/>
        <rFont val="Arial"/>
        <family val="2"/>
      </rPr>
      <t> </t>
    </r>
  </si>
  <si>
    <r>
      <t>Share of EU R&amp;D investments, 2021</t>
    </r>
    <r>
      <rPr>
        <sz val="9"/>
        <color rgb="FFFFFFFF"/>
        <rFont val="Arial"/>
        <family val="2"/>
      </rPr>
      <t> </t>
    </r>
  </si>
  <si>
    <r>
      <t>Total R&amp;D intensity, 2021</t>
    </r>
    <r>
      <rPr>
        <sz val="9"/>
        <color rgb="FFFFFFFF"/>
        <rFont val="Arial"/>
        <family val="2"/>
      </rPr>
      <t> </t>
    </r>
  </si>
  <si>
    <r>
      <t>Business sector R&amp;D intensity, 2021</t>
    </r>
    <r>
      <rPr>
        <sz val="9"/>
        <color rgb="FFFFFFFF"/>
        <rFont val="Arial"/>
        <family val="2"/>
      </rPr>
      <t> </t>
    </r>
  </si>
  <si>
    <r>
      <t>Public sector R&amp;D intensity, 2021</t>
    </r>
    <r>
      <rPr>
        <sz val="9"/>
        <color rgb="FFFFFFFF"/>
        <rFont val="Arial"/>
        <family val="2"/>
      </rPr>
      <t> </t>
    </r>
  </si>
  <si>
    <r>
      <t>(2011-2021)</t>
    </r>
    <r>
      <rPr>
        <sz val="9"/>
        <color rgb="FFFFFFFF"/>
        <rFont val="Arial"/>
        <family val="2"/>
      </rPr>
      <t> </t>
    </r>
  </si>
  <si>
    <r>
      <t>(2011-2021)</t>
    </r>
    <r>
      <rPr>
        <sz val="9"/>
        <color rgb="FFFFFFFF"/>
        <rFont val="Arial"/>
        <family val="2"/>
      </rPr>
      <t>  </t>
    </r>
  </si>
  <si>
    <r>
      <t>BE</t>
    </r>
    <r>
      <rPr>
        <sz val="9"/>
        <color rgb="FF000000"/>
        <rFont val="Arial"/>
        <family val="2"/>
      </rPr>
      <t> </t>
    </r>
  </si>
  <si>
    <r>
      <t>BG</t>
    </r>
    <r>
      <rPr>
        <sz val="9"/>
        <color rgb="FF000000"/>
        <rFont val="Arial"/>
        <family val="2"/>
      </rPr>
      <t> </t>
    </r>
  </si>
  <si>
    <r>
      <t>CZ</t>
    </r>
    <r>
      <rPr>
        <sz val="9"/>
        <color rgb="FF000000"/>
        <rFont val="Arial"/>
        <family val="2"/>
      </rPr>
      <t> </t>
    </r>
  </si>
  <si>
    <r>
      <t>DK</t>
    </r>
    <r>
      <rPr>
        <sz val="9"/>
        <color rgb="FF000000"/>
        <rFont val="Arial"/>
        <family val="2"/>
      </rPr>
      <t> </t>
    </r>
  </si>
  <si>
    <r>
      <t>DE</t>
    </r>
    <r>
      <rPr>
        <sz val="9"/>
        <color rgb="FF000000"/>
        <rFont val="Arial"/>
        <family val="2"/>
      </rPr>
      <t> </t>
    </r>
  </si>
  <si>
    <r>
      <t>EE</t>
    </r>
    <r>
      <rPr>
        <sz val="9"/>
        <color rgb="FF000000"/>
        <rFont val="Arial"/>
        <family val="2"/>
      </rPr>
      <t> </t>
    </r>
  </si>
  <si>
    <r>
      <t>IE</t>
    </r>
    <r>
      <rPr>
        <sz val="9"/>
        <color rgb="FF000000"/>
        <rFont val="Arial"/>
        <family val="2"/>
      </rPr>
      <t> </t>
    </r>
  </si>
  <si>
    <r>
      <t>EL</t>
    </r>
    <r>
      <rPr>
        <sz val="9"/>
        <color rgb="FF000000"/>
        <rFont val="Arial"/>
        <family val="2"/>
      </rPr>
      <t> </t>
    </r>
  </si>
  <si>
    <r>
      <t>ES</t>
    </r>
    <r>
      <rPr>
        <sz val="9"/>
        <color rgb="FF000000"/>
        <rFont val="Arial"/>
        <family val="2"/>
      </rPr>
      <t> </t>
    </r>
  </si>
  <si>
    <r>
      <t>FR</t>
    </r>
    <r>
      <rPr>
        <sz val="9"/>
        <color rgb="FF000000"/>
        <rFont val="Arial"/>
        <family val="2"/>
      </rPr>
      <t> </t>
    </r>
  </si>
  <si>
    <r>
      <t>HR</t>
    </r>
    <r>
      <rPr>
        <sz val="9"/>
        <color rgb="FF000000"/>
        <rFont val="Arial"/>
        <family val="2"/>
      </rPr>
      <t> </t>
    </r>
  </si>
  <si>
    <r>
      <t>IT</t>
    </r>
    <r>
      <rPr>
        <sz val="9"/>
        <color rgb="FF000000"/>
        <rFont val="Arial"/>
        <family val="2"/>
      </rPr>
      <t> </t>
    </r>
  </si>
  <si>
    <r>
      <t>CY</t>
    </r>
    <r>
      <rPr>
        <sz val="9"/>
        <color rgb="FF000000"/>
        <rFont val="Arial"/>
        <family val="2"/>
      </rPr>
      <t> </t>
    </r>
  </si>
  <si>
    <r>
      <t>LV</t>
    </r>
    <r>
      <rPr>
        <sz val="9"/>
        <color rgb="FF000000"/>
        <rFont val="Arial"/>
        <family val="2"/>
      </rPr>
      <t> </t>
    </r>
  </si>
  <si>
    <r>
      <t>LT</t>
    </r>
    <r>
      <rPr>
        <sz val="9"/>
        <color rgb="FF000000"/>
        <rFont val="Arial"/>
        <family val="2"/>
      </rPr>
      <t> </t>
    </r>
  </si>
  <si>
    <r>
      <t>LU</t>
    </r>
    <r>
      <rPr>
        <sz val="9"/>
        <color rgb="FF000000"/>
        <rFont val="Arial"/>
        <family val="2"/>
      </rPr>
      <t> </t>
    </r>
  </si>
  <si>
    <r>
      <t>HU</t>
    </r>
    <r>
      <rPr>
        <sz val="9"/>
        <color rgb="FF000000"/>
        <rFont val="Arial"/>
        <family val="2"/>
      </rPr>
      <t> </t>
    </r>
  </si>
  <si>
    <r>
      <t>MT</t>
    </r>
    <r>
      <rPr>
        <sz val="9"/>
        <color rgb="FF000000"/>
        <rFont val="Arial"/>
        <family val="2"/>
      </rPr>
      <t> </t>
    </r>
  </si>
  <si>
    <r>
      <t>NL</t>
    </r>
    <r>
      <rPr>
        <sz val="9"/>
        <color rgb="FF000000"/>
        <rFont val="Arial"/>
        <family val="2"/>
      </rPr>
      <t> </t>
    </r>
  </si>
  <si>
    <r>
      <t>AT</t>
    </r>
    <r>
      <rPr>
        <sz val="9"/>
        <color rgb="FF000000"/>
        <rFont val="Arial"/>
        <family val="2"/>
      </rPr>
      <t> </t>
    </r>
  </si>
  <si>
    <r>
      <t>PL</t>
    </r>
    <r>
      <rPr>
        <sz val="9"/>
        <color rgb="FF000000"/>
        <rFont val="Arial"/>
        <family val="2"/>
      </rPr>
      <t> </t>
    </r>
  </si>
  <si>
    <r>
      <t>PT</t>
    </r>
    <r>
      <rPr>
        <sz val="9"/>
        <color rgb="FF000000"/>
        <rFont val="Arial"/>
        <family val="2"/>
      </rPr>
      <t> </t>
    </r>
  </si>
  <si>
    <r>
      <t>RO</t>
    </r>
    <r>
      <rPr>
        <sz val="9"/>
        <color rgb="FF000000"/>
        <rFont val="Arial"/>
        <family val="2"/>
      </rPr>
      <t> </t>
    </r>
  </si>
  <si>
    <r>
      <t>SI</t>
    </r>
    <r>
      <rPr>
        <sz val="9"/>
        <color rgb="FF000000"/>
        <rFont val="Arial"/>
        <family val="2"/>
      </rPr>
      <t> </t>
    </r>
  </si>
  <si>
    <r>
      <t>SK</t>
    </r>
    <r>
      <rPr>
        <sz val="9"/>
        <color rgb="FF000000"/>
        <rFont val="Arial"/>
        <family val="2"/>
      </rPr>
      <t> </t>
    </r>
  </si>
  <si>
    <r>
      <t>FI</t>
    </r>
    <r>
      <rPr>
        <sz val="9"/>
        <color rgb="FF000000"/>
        <rFont val="Arial"/>
        <family val="2"/>
      </rPr>
      <t> </t>
    </r>
  </si>
  <si>
    <r>
      <t>SE</t>
    </r>
    <r>
      <rPr>
        <sz val="9"/>
        <color rgb="FF000000"/>
        <rFont val="Arial"/>
        <family val="2"/>
      </rPr>
      <t> </t>
    </r>
  </si>
  <si>
    <t>Table 2.1-2. R&amp;D investments and intensities for top spending countries and companies, 2020</t>
  </si>
  <si>
    <t>Industry sector (for companies)</t>
  </si>
  <si>
    <t>R&amp;D expenditure by government (in billion EUR)</t>
  </si>
  <si>
    <t>R&amp;D intensity (R&amp;D investments as % of GDP for countries, % of net sales for companies), 2020</t>
  </si>
  <si>
    <t>US Government</t>
  </si>
  <si>
    <t>EU Governments</t>
  </si>
  <si>
    <t>Chinese Government</t>
  </si>
  <si>
    <t>Japanese Government</t>
  </si>
  <si>
    <t xml:space="preserve">South Korean Government </t>
  </si>
  <si>
    <t>Amazon</t>
  </si>
  <si>
    <t>Retail</t>
  </si>
  <si>
    <t>Alphabet</t>
  </si>
  <si>
    <t>Huawei</t>
  </si>
  <si>
    <t>ICT hardware</t>
  </si>
  <si>
    <t>Microsoft</t>
  </si>
  <si>
    <t>ICT software and services</t>
  </si>
  <si>
    <t>Apple</t>
  </si>
  <si>
    <t>Samsung</t>
  </si>
  <si>
    <t>Meta</t>
  </si>
  <si>
    <t>Volkswagen</t>
  </si>
  <si>
    <t>Automotive</t>
  </si>
  <si>
    <t>Intel</t>
  </si>
  <si>
    <t>Semiconductors</t>
  </si>
  <si>
    <t>Roche</t>
  </si>
  <si>
    <t>Pharmaceuticals, biotechnologies</t>
  </si>
  <si>
    <t>Johnson &amp; Johnson</t>
  </si>
  <si>
    <t>Note: R&amp;D expenditures from private companies also include support through government tax incentive schemes.</t>
  </si>
  <si>
    <t>Note: The sample used in the analysis only includes firms that have investor information.</t>
  </si>
  <si>
    <t xml:space="preserve">Source: OECD calculations according to Dechezleprêtre &amp; Fadic (2020). Can Government Venture Capital help bring research to the market? OECD publishing office. </t>
  </si>
  <si>
    <t>Note: Budgets refer to planned budgets as the maximum overall amount included in the EU regulations.</t>
  </si>
  <si>
    <t>Table 2.1-3. EU Missions in Horizon 2020, Horizon Europe (2014-2022)</t>
  </si>
  <si>
    <t>R&amp;I projects</t>
  </si>
  <si>
    <t>(actions x 1 000)</t>
  </si>
  <si>
    <t>Estimated EU funding</t>
  </si>
  <si>
    <t>(billion EUR)</t>
  </si>
  <si>
    <t>Climate adaptation</t>
  </si>
  <si>
    <t>Cities</t>
  </si>
  <si>
    <t>Cancer</t>
  </si>
  <si>
    <t>Ocean</t>
  </si>
  <si>
    <t>Soil</t>
  </si>
  <si>
    <t>4.7**</t>
  </si>
  <si>
    <t>Source: European Commission, EU mission portfolio as of November 2022.</t>
  </si>
  <si>
    <t>Note: *31 mission-specific calls as of October 2023. **Total figure represents the value of unique investments. EU mission portfolios can consist of overlapping actions, such as, for example, Cities and Climate action.</t>
  </si>
  <si>
    <t>Table 2.1-4. Main use, characteristics and impacts of R&amp;I policy instruments used worldwide</t>
  </si>
  <si>
    <t>Direct funding of business R&amp;D (R&amp;D grants)</t>
  </si>
  <si>
    <t>R&amp;D tax incentives</t>
  </si>
  <si>
    <t>Government venture capital funds</t>
  </si>
  <si>
    <t>Definition and use</t>
  </si>
  <si>
    <t>Main instrument to support public R&amp;I performed by public institutions and basic research in all sectors, according to direction set by governments.  </t>
  </si>
  <si>
    <t>Firms in the information &amp; communication and computer &amp; electronics industries often account for a large share of R&amp;D tax benefits.</t>
  </si>
  <si>
    <t>GVC is an entity established, owned, funded and operated by the government to provide venture financing.</t>
  </si>
  <si>
    <t>Main characteristics</t>
  </si>
  <si>
    <t>- High budget control; </t>
  </si>
  <si>
    <t>- Higher administrative burden and compliance costs; </t>
  </si>
  <si>
    <t>- Risk of government failure in ‘picking losers’ (Dechezleprêtre et al., 2016); </t>
  </si>
  <si>
    <t>- Often directional as governments select R&amp;D projects with the highest social returns; </t>
  </si>
  <si>
    <t>- Best suited to encourage high-risk projects and to meet policy goals; </t>
  </si>
  <si>
    <t>- Adequate to target R&amp;D activities with the highest discrepancy between social and private returns; </t>
  </si>
  <si>
    <t>- Encourage cooperation and technology transfer. </t>
  </si>
  <si>
    <t>- More limited ability to forecast and manage impact on public finances; </t>
  </si>
  <si>
    <t>- Comparatively lower administration and compliance costs, but can complicate the tax code and increase compliance costs on a recurrent basis;</t>
  </si>
  <si>
    <t>- Greater risk of dead weight loss (subsidising R&amp;D investments which would have been undertaken in the absence of support); </t>
  </si>
  <si>
    <t xml:space="preserve">- Risk of entities relabeling other activities as R&amp;D; </t>
  </si>
  <si>
    <t>- Risk of tax competition and relocation of R&amp;D activities (Alstadsæter et al., 2018; Appelt et al., 2016; OECD, 2020).</t>
  </si>
  <si>
    <t xml:space="preserve">- High budget control; </t>
  </si>
  <si>
    <t>- High administrative burden; </t>
  </si>
  <si>
    <t>- Bureaucratic red tape and delays, making it more difficult for start-ups to access funding quickly;</t>
  </si>
  <si>
    <t>- Less efficient allocation of resources and potentially ‘picking winners’ based on political considerations;</t>
  </si>
  <si>
    <t>- Risk of crowding out private capital;</t>
  </si>
  <si>
    <t>Impacts</t>
  </si>
  <si>
    <t>OECD (2023) analysis shows a similar degree of input additionality for direct funding as a gross IR of around 1.4 for both instruments (one extra unit of R&amp;D support translates into 1.4 extra units of R&amp;D). It hints at the complementarity of direct and indirect support measures. It should be noted that most countries prevent directly funded R&amp;D amounts to be claimed for tax purposes.</t>
  </si>
  <si>
    <t>When GVC co-invests with international VC, it yields a positive effect on sales growth (Islam et al., 2018).</t>
  </si>
  <si>
    <t>Access to financial and human capital tends to have effects that are substantially bigger and longer than subsidy (Söderblom et al., 2015).</t>
  </si>
  <si>
    <r>
      <t>- Best suited to encourage high-risk projects and to meet policy goals</t>
    </r>
    <r>
      <rPr>
        <sz val="9"/>
        <color theme="1"/>
        <rFont val="Arial"/>
        <family val="2"/>
      </rPr>
      <t>, even if they are not immediately profitable;</t>
    </r>
  </si>
  <si>
    <r>
      <t>- Non-discretionary nature (</t>
    </r>
    <r>
      <rPr>
        <i/>
        <sz val="9"/>
        <color rgb="FF000000"/>
        <rFont val="Arial"/>
        <family val="2"/>
      </rPr>
      <t>ex-ante</t>
    </r>
    <r>
      <rPr>
        <sz val="9"/>
        <color rgb="FF000000"/>
        <rFont val="Arial"/>
        <family val="2"/>
      </rPr>
      <t xml:space="preserve"> non-directional in terms of allocation of support to specific R&amp;D projects, e.g. fields of research, technology or industrial sectors), and thus more easily compliant with competition and international trade rules (OECD, 2014;</t>
    </r>
  </si>
  <si>
    <r>
      <t>- Risk of not exiting investments in a timely and profitable manner in order to prioritise social or political goals over financial</t>
    </r>
    <r>
      <rPr>
        <sz val="9"/>
        <color rgb="FF000000"/>
        <rFont val="Arial"/>
        <family val="2"/>
      </rPr>
      <t xml:space="preserve"> returns.</t>
    </r>
  </si>
  <si>
    <t>Table 2.1-5. Key differences between traditional R&amp;I policy and TRIP</t>
  </si>
  <si>
    <t>Characteristic</t>
  </si>
  <si>
    <t>Traditional R&amp;I policy</t>
  </si>
  <si>
    <t>Transformative innovation policy</t>
  </si>
  <si>
    <t>Focus</t>
  </si>
  <si>
    <t>- Addressing market failures to boost economic growth and competitiveness.</t>
  </si>
  <si>
    <t>- Achieving long-term, systemic impacts.</t>
  </si>
  <si>
    <t>Policy rationale</t>
  </si>
  <si>
    <t>- Stimulate and support innovation by directly funding R&amp;D activities, providing incentives for firms to engage in R&amp;D, and facilitating the transfer and diffusion of knowledge;</t>
  </si>
  <si>
    <t xml:space="preserve">- The ‘more the better’ approach (Anderson et al., 2014), i.e. belief that increasing funding for R&amp;D will inevitably lead to more and better innovations. </t>
  </si>
  <si>
    <t>- Provide a direction of change, focusing on specific societal challenges and desired outcomes. Achieve systemic change through innovation.</t>
  </si>
  <si>
    <t>Approach to innovation</t>
  </si>
  <si>
    <t>- Linear innovation model, which assumes a sequential progression from basic research to applied research, development and ultimately commercialisation, and which can be stimulated by investing more money.</t>
  </si>
  <si>
    <t>- System-level and mission-oriented approach that emphasises co-creation, experimentation and learning.</t>
  </si>
  <si>
    <t>Instruments</t>
  </si>
  <si>
    <t>- State financing of R&amp;D; subsidies or tax incentives for business R&amp;D, regulatory changes to improve access to finance and framework conditions for R&amp;I.</t>
  </si>
  <si>
    <t>Policy mixes involving multiple sectors and stakeholders, such as regulatory change, market incentives, public-private partnerships through subsidies, tax incentives and innovation public procurement.</t>
  </si>
  <si>
    <t>Evaluation</t>
  </si>
  <si>
    <t>- Experts’ ex-post assessment based on economic, research and innovation input and output indicators.</t>
  </si>
  <si>
    <t>- More participatory/deliberative methods to agree on targets and indicators, long-term evaluation and monitoring, and formative and developmental analysis, as well as reflexivity;</t>
  </si>
  <si>
    <t>- Identify strengths and weaknesses, in moving away from output indicators to focus more on impacts and the implementation process.</t>
  </si>
  <si>
    <t>Table 2.1-6. Key differences in evaluation methods for traditional and transformative R&amp;I policy</t>
  </si>
  <si>
    <t>Feature</t>
  </si>
  <si>
    <t>Traditional R&amp;I policy evaluation</t>
  </si>
  <si>
    <t>Transformative R&amp;I policy evaluation</t>
  </si>
  <si>
    <t>- Measure the impact of R&amp;I investments on economic growth and competitiveness;</t>
  </si>
  <si>
    <t>- Focus on analysing the effectiveness and additionality of one single policy instrument, leaving context and conditions aside: what is the best policy option?</t>
  </si>
  <si>
    <t>- Assess the ability of R&amp;I to address societal challenges, sustainable development goals (SDGs) and achieve systemic change;</t>
  </si>
  <si>
    <t>- Focus on a policy mix considering interactions with other policy instruments: which policy instruments are expected to perform more or less favourably, under which conditions and why?</t>
  </si>
  <si>
    <t>Evaluation time frame</t>
  </si>
  <si>
    <t>Summative assessment approach:</t>
  </si>
  <si>
    <t>- End-of-term or end-of-project focus:</t>
  </si>
  <si>
    <t xml:space="preserve">  • Summative assessments are usually administered at the conclusion of a programme;</t>
  </si>
  <si>
    <t xml:space="preserve">- High-stakes nature: </t>
  </si>
  <si>
    <t xml:space="preserve">  • Results of summative assessments often carry significant impacts, such as certifications, or decisions regarding programme effectiveness;</t>
  </si>
  <si>
    <t xml:space="preserve">- Objective measurement: </t>
  </si>
  <si>
    <t xml:space="preserve">  • Designed to provide quantifiable and objective data on specific outcomes or criteria.</t>
  </si>
  <si>
    <t xml:space="preserve">Formative assessment approach: </t>
  </si>
  <si>
    <t>- Continuous programme progress evaluation to enable improvements;.</t>
  </si>
  <si>
    <t xml:space="preserve">- Sense making process: </t>
  </si>
  <si>
    <t xml:space="preserve">  • Actors involved express expectations and a sense of urgency to take action, understanding the system and using system mapping (a powerful tool to attain the goal);</t>
  </si>
  <si>
    <t xml:space="preserve">- Change trajectories of the assessment framework: </t>
  </si>
  <si>
    <t xml:space="preserve">  • Learning plans, theories of change for the system;</t>
  </si>
  <si>
    <t>- Focus on the development, validation and rollout of the assessment / user journey, and not on output indicators.</t>
  </si>
  <si>
    <t>Methods</t>
  </si>
  <si>
    <t>- Quantitative methods, such as cost-benefit analysis and econometric modelling.</t>
  </si>
  <si>
    <t>- Employs a mixed-method approach that combines quantitative and qualitative data to capture the complexity of transformative change, e.g. case studies, bibliometric analysis, simulation, deliberative decision analysis interactive metrics, uncertainty appraisal, multi-criteria mapping (Coburn et al; 2021; Santos and Coad, 2023; Haddad and Bergek, 2023; TIPC, 2019).</t>
  </si>
  <si>
    <t>Stakeholders involved</t>
  </si>
  <si>
    <t>- Primarily focuses on the perspectives of researchers, policymakers and industry leaders.</t>
  </si>
  <si>
    <t>- Actively engages with a broader range of stakeholders, including civil society organisations, community groups and end users.</t>
  </si>
  <si>
    <t>Challenges</t>
  </si>
  <si>
    <t>- Attributing impacts to specific R&amp;I investments, accounting for long-term effects, measuring intangible benefits;</t>
  </si>
  <si>
    <t>- Accessibility and quality of data on R&amp;I outputs (publications, patents, FDI, R&amp;D investments, market shares, etc.).</t>
  </si>
  <si>
    <t>- Hard to conceptualise systems – all policy cases have a different understanding of the systems;</t>
  </si>
  <si>
    <t>- Hard to integrate different analytical levels, cover long time spans of missions (and impacts), and capture diversity and heterogeneity (Witmann et al., 2022);</t>
  </si>
  <si>
    <t>- Defining and measuring system-level changes, dealing with uncertainty and complexity, lack of data to measure impacts on societal challenges and SDGs;</t>
  </si>
  <si>
    <t>- Significant time investment from both evaluators and participants.</t>
  </si>
  <si>
    <t>Examples</t>
  </si>
  <si>
    <t>- Evaluations of R&amp;D tax credits, evaluations of research programmes, evaluations of technology transfer programmes.</t>
  </si>
  <si>
    <t>- Evaluations of mission-oriented R&amp;I programmes, evaluations of sustainability transitions, evaluations of transformative innovation policy.</t>
  </si>
  <si>
    <t xml:space="preserve">Note: Data on subnational tax support for business R&amp;D are only available for a group of countries. For additional information on the availability, design and implementation of </t>
  </si>
  <si>
    <t>R&amp;D tax incentives in the EU region and OECD area, see OECD INNOTAX Portal, https://stip-oecd.org/innotax/</t>
  </si>
  <si>
    <t>R&amp;D investment gap in the EU in billion EUR, 2000-2020</t>
  </si>
  <si>
    <t>Sector (IBC4)</t>
  </si>
  <si>
    <t>Note: Due to the scope of the scoreboard, the ‘EU’ data represents 17 Member States..</t>
  </si>
  <si>
    <t>High-tech industries</t>
  </si>
  <si>
    <t>Mid-tech industries</t>
  </si>
  <si>
    <t>Low-tech industries</t>
  </si>
  <si>
    <t>Note: Due to the scope of the scoreboard, the ‘EU’ data represents 17 Member States.</t>
  </si>
  <si>
    <t>EU-baseline scenario</t>
  </si>
  <si>
    <t>EU-frozen intensity</t>
  </si>
  <si>
    <t>EU-target scenario</t>
  </si>
  <si>
    <t>0.77 </t>
  </si>
  <si>
    <t>34.24 % </t>
  </si>
  <si>
    <t>3.13 </t>
  </si>
  <si>
    <t>2.11 </t>
  </si>
  <si>
    <t>0.18 % </t>
  </si>
  <si>
    <t>1.00 </t>
  </si>
  <si>
    <t>1.37 % </t>
  </si>
  <si>
    <t>0.96 </t>
  </si>
  <si>
    <t>0.87 % </t>
  </si>
  <si>
    <t>0.73 </t>
  </si>
  <si>
    <t>5.45 % </t>
  </si>
  <si>
    <t>0.81 </t>
  </si>
  <si>
    <t>16.19 % </t>
  </si>
  <si>
    <t>0.27 % </t>
  </si>
  <si>
    <t>1.43 </t>
  </si>
  <si>
    <t>0.78 </t>
  </si>
  <si>
    <t>7.31 % </t>
  </si>
  <si>
    <t>0.06 % </t>
  </si>
  <si>
    <t>0.31 </t>
  </si>
  <si>
    <t>0.08 % </t>
  </si>
  <si>
    <t>0.19 % </t>
  </si>
  <si>
    <t>0.21 % </t>
  </si>
  <si>
    <t>0.66 % </t>
  </si>
  <si>
    <t>0.03 % </t>
  </si>
  <si>
    <t>6.21 % </t>
  </si>
  <si>
    <t>2.30 </t>
  </si>
  <si>
    <t>1.56 </t>
  </si>
  <si>
    <t>4.04 % </t>
  </si>
  <si>
    <t>2.69 % </t>
  </si>
  <si>
    <t>1.16 % </t>
  </si>
  <si>
    <t>1.70 </t>
  </si>
  <si>
    <t>1.06 </t>
  </si>
  <si>
    <t>0.60 </t>
  </si>
  <si>
    <t>0.37 % </t>
  </si>
  <si>
    <t>0.46 </t>
  </si>
  <si>
    <t>0.28 </t>
  </si>
  <si>
    <t>0.34 % </t>
  </si>
  <si>
    <t>0.30 % </t>
  </si>
  <si>
    <t>0.56 </t>
  </si>
  <si>
    <t>1.53 % </t>
  </si>
  <si>
    <t>1.26 </t>
  </si>
  <si>
    <t>3.10 % </t>
  </si>
  <si>
    <t>2.24 % </t>
  </si>
  <si>
    <t>2.95 </t>
  </si>
  <si>
    <t>5.40 % </t>
  </si>
  <si>
    <t>5.23 % </t>
  </si>
  <si>
    <t>Indicators</t>
  </si>
  <si>
    <t>Public R&amp;D funding in total R&amp;D investment</t>
  </si>
  <si>
    <t>The R&amp;D expenditures of the public sector are defined as the sum of GERD with national governments, the European Commission and international organisations as source of funds.</t>
  </si>
  <si>
    <t>FP payments to public R&amp;D expenditure</t>
  </si>
  <si>
    <t>FP payments to total R&amp;D expenditure</t>
  </si>
  <si>
    <t xml:space="preserve">Notes: The contribution of FP is defined as the payments made under Horizon 2020 and Horizon Europe as reported in the consolidated annual accounts of the EU. </t>
  </si>
  <si>
    <t xml:space="preserve">As the UK is considered as a Member State for all pre-2021 programmes, payments may also comprise payments to the UK. </t>
  </si>
  <si>
    <t>UK (latest 2018)</t>
  </si>
  <si>
    <t>EU-27</t>
  </si>
  <si>
    <t xml:space="preserve">UK </t>
  </si>
  <si>
    <t>3 % target</t>
  </si>
  <si>
    <t>Source: DG Research and Innovation, Common R&amp;I Strategy and Foresight Service, Chief Economist Unit's own elaboration based on Eurostat dataset</t>
  </si>
  <si>
    <t xml:space="preserve">Source: DG Research and Innovation, Chief Economist, R&amp;I Strategy &amp; Foresight Unit, based on data from the 2023 EU Industrial R&amp;D Investment Scoreboard.  </t>
  </si>
  <si>
    <t xml:space="preserve">Source: DG Research and Innovation, Chief Economist, R&amp;I Strategy and Foresight Unit, based on data from the 2023 EU Industrial R&amp;D Investment Scoreboard.  </t>
  </si>
  <si>
    <t xml:space="preserve">Source: DG Research and Innovation, Chief Economist, R&amp;I Strategy and Foresight Unit, based on data from the 2023 EU Industrial R&amp;D Investment Scoreboard. </t>
  </si>
  <si>
    <t>Note: RoW stands for Rest of the world</t>
  </si>
  <si>
    <t xml:space="preserve">Source:  DG Research and Innovation, Common R&amp;I Strategy and Foresight Service, Chief Economist Unit, based on Eurostat (online data code: rd_e_gerdtot). </t>
  </si>
  <si>
    <t>Source:  DG Research and Innovation, Common R&amp;I Strategy and Foresight Service, Chief Economist Unit, based on Eurostat (online data code: rd_e_gerdtot).</t>
  </si>
  <si>
    <t>Japan/South Korea/Australia/New Zealand</t>
  </si>
  <si>
    <t>Source: DG Research and Innovation, Common R&amp;I Strategy and Foresight Service, Chief Economist Unit, based on Eurostat and Nasdaq data.</t>
  </si>
  <si>
    <t>Source: DG Research and Innovation, Common R&amp;I Strategy and Foresight Service, Chief Economist Unit, based on Eurostat data. </t>
  </si>
  <si>
    <t>US (2020)</t>
  </si>
  <si>
    <t>UK</t>
  </si>
  <si>
    <t>Source: DG Research and Innovation, Common R&amp;I Strategy and Foresight Service, Chief Economist Unit, based on multiple sources (see references section).</t>
  </si>
  <si>
    <r>
      <t xml:space="preserve">Source: </t>
    </r>
    <r>
      <rPr>
        <sz val="9"/>
        <color rgb="FF000000"/>
        <rFont val="Arial"/>
        <family val="2"/>
      </rPr>
      <t>DG Research and Innovation, Common R&amp;I Strategy and Foresight Service, Chief Economist Unit.</t>
    </r>
  </si>
  <si>
    <t>Source: DG Research and Innovation, Common R&amp;I Strategy and Foresight Service, Chief Economist Unit, based on multiple sources.</t>
  </si>
  <si>
    <t>Figure 2.1-21. Evolution of the European framework programme for R&amp;I in terms of budget, scope and objectives, 2002-2023</t>
  </si>
  <si>
    <t>Figure 2.1-20. Number of total and government venture capital deals per country, 2000-2019</t>
  </si>
  <si>
    <t>GDP growth rate</t>
  </si>
  <si>
    <t>R&amp;D growth rate</t>
  </si>
  <si>
    <t>EU 2022</t>
  </si>
  <si>
    <t>R&amp;D expenditure in billion EUR, 2000-2021</t>
  </si>
  <si>
    <t>Science, research and innovation performance of the EU 2024</t>
  </si>
  <si>
    <t xml:space="preserve">Source: DG Research and Innovation, R&amp;I Strategy and Foresight Service, Chief Economist Unit, based on Eurostat  (online data code: rd_e_gerdtot). </t>
  </si>
  <si>
    <t>Note: The UK value of 2020 is a prediciton based on the annual compound growth rate from 2014-2019</t>
  </si>
  <si>
    <t xml:space="preserve">Source: DG Research and Innovation, Common R&amp;I Strategy and Foresight Unit, Chief Economist Unit, based on Eurostat (online data code:. rd_e_gerdtot). </t>
  </si>
  <si>
    <r>
      <t xml:space="preserve">Figure 2.1-3 </t>
    </r>
    <r>
      <rPr>
        <b/>
        <sz val="11"/>
        <color rgb="FF000000"/>
        <rFont val="Arial"/>
        <family val="2"/>
      </rPr>
      <t>Annual growth rates and R&amp;D intensity in the EU, 2011-2022</t>
    </r>
  </si>
  <si>
    <t>Source: DG Research and Innovation, Common R&amp;I Strategy and Foresight Service, Chief Economist Unit, based on Eurostat (online data code:. rd_e_gerdtot).  </t>
  </si>
  <si>
    <t>Source: DG Research and Innovation, Common R&amp;I Strategy and Foresight Service, Chief Economist Unit, based on Eurostat (online data code:rd_e_gerdfund).</t>
  </si>
  <si>
    <t>Figure 2.1-5 Public and private R&amp;D intensity gaps between the US, Japan, China, South Korea and the EU, 2021 or latest year available</t>
  </si>
  <si>
    <t>Source: DG Research and Innovation, Chief Economist, R&amp;I Strategy and Foresight Unit, Chief Economist Unit, based on Eurostat data (online data code: rd_e_gerdtot).</t>
  </si>
  <si>
    <t xml:space="preserve">Figure 2.1-7 The contribution of the Framework Programme for R&amp;I as a percentage of total and public R&amp;D expenditure, 2018-2021 </t>
  </si>
  <si>
    <t>Source: DG Research and Innovation, Common R&amp;I Strategy and Foresight Service, Chief Economist Unit's own elaboration based on Eurostat.</t>
  </si>
  <si>
    <t>R&amp;D is defined as spending reported by governments and state-owned enterprise spending. Estimations for 2022 are preliminary based on data available by mid-May 2023. US data is estimated from public sources. ‘Rest of world’ comprises Brazil, Chile, India, Indonesia, Russia, Saudi Arabia and South Africa.</t>
  </si>
  <si>
    <t>R&amp;I project values</t>
  </si>
  <si>
    <t>Source: DG Research and Innovation, Common R&amp;I Strategy and Foresight Service, Chief Economist Unit, based on multiple sources, including European Commission (2023); Santos and Coad (2023); European Commission (2023a).</t>
  </si>
  <si>
    <t>Figure 2.1-1 R&amp;D expenditure in billion EUR, 2000-2021</t>
  </si>
  <si>
    <t>Figure 2.1-2 Gross expenditure on R&amp;D as a percentage of GDP (R&amp;D intensity)</t>
  </si>
  <si>
    <t>Figure 2.1-4 R&amp;D investment gap in the EU in billion EUR, 2000-2022</t>
  </si>
  <si>
    <t>Figure 2.1-8 Sectoral composition of private R&amp;D investment in million EUR, 2022</t>
  </si>
  <si>
    <r>
      <t xml:space="preserve">Figure 2.1-9 </t>
    </r>
    <r>
      <rPr>
        <b/>
        <sz val="11"/>
        <color rgb="FF000000"/>
        <rFont val="Arial"/>
        <family val="2"/>
      </rPr>
      <t>Private R&amp;D investment by region and sector type (high-tech, mid-tech, low-tech), 2022</t>
    </r>
  </si>
  <si>
    <t>Figure 2.1-10 Share of private R&amp;D investment by sector and region, 2022</t>
  </si>
  <si>
    <t>Figure 2.1-11 R&amp;D intensity by sector and region, 2022</t>
  </si>
  <si>
    <t xml:space="preserve">Figure 2.1-12 R&amp;D intensities and its decomposition per within-firm term, between-firm term, entry term and exit term in 2021, and the 10-year intensity change, Scoreboard companies, 2011-2021 </t>
  </si>
  <si>
    <t>Figure 2.1-13 R&amp;D intensity decomposition, Scoreboard companies, 2011-2021</t>
  </si>
  <si>
    <t>Figure 2.1-14 R&amp;D intensity of sectors at world level, Scoreboard companies, 2011-2021</t>
  </si>
  <si>
    <t>Figure 2.1-15 Within-firm, between and net-entry effects by region in ICT services, Scoreboard companies, 2011-2021</t>
  </si>
  <si>
    <t>Figure 2.1-16 Scenarios of EU R&amp;D intensity until 2030               </t>
  </si>
  <si>
    <t>Figure 2.1-17 Spending on energy R&amp;D by governments, 2015-2022</t>
  </si>
  <si>
    <t>Figure 2.1-18 Government budget allocations for R&amp;D (GBARD) by socioeconomic objective, 2022 or latest year available</t>
  </si>
  <si>
    <t>Figure 2.1-19 Direct government funding and tax support for business R&amp;D, 2021 or latest year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</si>
</sst>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,##0.##########"/>
    <numFmt numFmtId="166" formatCode="#,##0.0"/>
    <numFmt numFmtId="167" formatCode="0.000"/>
    <numFmt numFmtId="168" formatCode="0.000000"/>
    <numFmt numFmtId="169" formatCode="0.0%"/>
  </numFmts>
  <fonts count="30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11"/>
      <color indexed="8"/>
      <name val="Calibri"/>
      <family val="2"/>
      <scheme val="minor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11"/>
      <color rgb="FF000000"/>
      <name val="Arial"/>
      <family val="2"/>
    </font>
    <font>
      <sz val="10"/>
      <name val="Arial"/>
    </font>
    <font>
      <b/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sz val="9"/>
      <color rgb="FF00000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i/>
      <sz val="9"/>
      <color theme="1"/>
      <name val="Arial"/>
      <family val="2"/>
    </font>
    <font>
      <b/>
      <sz val="9"/>
      <color rgb="FFFFFFFF"/>
      <name val="Arial"/>
      <family val="2"/>
    </font>
    <font>
      <sz val="9"/>
      <color rgb="FFFFFFFF"/>
      <name val="Arial"/>
      <family val="2"/>
    </font>
    <font>
      <b/>
      <sz val="9"/>
      <color rgb="FF000000"/>
      <name val="Arial"/>
      <family val="2"/>
    </font>
    <font>
      <sz val="9"/>
      <color rgb="FF92D050"/>
      <name val="Arial"/>
      <family val="2"/>
    </font>
    <font>
      <sz val="9"/>
      <color rgb="FFE2EFDA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i/>
      <sz val="9"/>
      <color rgb="FF000000"/>
      <name val="Arial"/>
      <family val="2"/>
    </font>
    <font>
      <sz val="9"/>
      <color theme="1"/>
      <name val="Times New Roman"/>
      <family val="1"/>
    </font>
  </fonts>
  <fills count="27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CDDD6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4472C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/>
      <top style="medium">
        <color rgb="FF4472C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4472C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4472C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 style="medium">
        <color rgb="FF92CDDC"/>
      </left>
      <right style="medium">
        <color rgb="FF92CDDC"/>
      </right>
      <top/>
      <bottom style="medium">
        <color rgb="FF92CDDC"/>
      </bottom>
      <diagonal/>
    </border>
    <border>
      <left/>
      <right style="medium">
        <color rgb="FF92CDDC"/>
      </right>
      <top/>
      <bottom style="medium">
        <color rgb="FF92CDDC"/>
      </bottom>
      <diagonal/>
    </border>
    <border>
      <left style="medium">
        <color rgb="FF92CDDC"/>
      </left>
      <right style="medium">
        <color rgb="FF92CDDC"/>
      </right>
      <top/>
      <bottom/>
      <diagonal/>
    </border>
    <border>
      <left/>
      <right style="medium">
        <color rgb="FF92CDDC"/>
      </right>
      <top/>
      <bottom/>
      <diagonal/>
    </border>
    <border>
      <left style="medium">
        <color rgb="FF92CDDC"/>
      </left>
      <right style="medium">
        <color rgb="FF92CDDC"/>
      </right>
      <top style="medium">
        <color rgb="FF92CDDC"/>
      </top>
      <bottom/>
      <diagonal/>
    </border>
    <border>
      <left style="medium">
        <color rgb="FF92CDDC"/>
      </left>
      <right/>
      <top style="medium">
        <color rgb="FF92CDDC"/>
      </top>
      <bottom/>
      <diagonal/>
    </border>
    <border>
      <left/>
      <right style="medium">
        <color rgb="FF92CDDC"/>
      </right>
      <top style="medium">
        <color rgb="FF92CDDC"/>
      </top>
      <bottom/>
      <diagonal/>
    </border>
    <border>
      <left style="medium">
        <color rgb="FF92CDDC"/>
      </left>
      <right/>
      <top/>
      <bottom style="medium">
        <color rgb="FF92CDDC"/>
      </bottom>
      <diagonal/>
    </border>
    <border>
      <left style="medium">
        <color rgb="FFF79646"/>
      </left>
      <right/>
      <top style="medium">
        <color rgb="FFF79646"/>
      </top>
      <bottom style="medium">
        <color rgb="FFF79646"/>
      </bottom>
      <diagonal/>
    </border>
    <border>
      <left/>
      <right/>
      <top style="medium">
        <color rgb="FFF79646"/>
      </top>
      <bottom style="medium">
        <color rgb="FFF79646"/>
      </bottom>
      <diagonal/>
    </border>
    <border>
      <left/>
      <right style="medium">
        <color rgb="FFF79646"/>
      </right>
      <top style="medium">
        <color rgb="FFF79646"/>
      </top>
      <bottom style="medium">
        <color rgb="FFF79646"/>
      </bottom>
      <diagonal/>
    </border>
    <border>
      <left style="medium">
        <color rgb="FFFABF8F"/>
      </left>
      <right style="medium">
        <color rgb="FFFABF8F"/>
      </right>
      <top/>
      <bottom style="medium">
        <color rgb="FFFABF8F"/>
      </bottom>
      <diagonal/>
    </border>
    <border>
      <left/>
      <right style="medium">
        <color rgb="FFFABF8F"/>
      </right>
      <top/>
      <bottom style="medium">
        <color rgb="FFFABF8F"/>
      </bottom>
      <diagonal/>
    </border>
    <border>
      <left/>
      <right style="medium">
        <color rgb="FFFABF8F"/>
      </right>
      <top/>
      <bottom/>
      <diagonal/>
    </border>
    <border>
      <left style="medium">
        <color rgb="FFFABF8F"/>
      </left>
      <right style="medium">
        <color rgb="FFFABF8F"/>
      </right>
      <top style="medium">
        <color rgb="FFFABF8F"/>
      </top>
      <bottom/>
      <diagonal/>
    </border>
    <border>
      <left style="medium">
        <color rgb="FF8064A2"/>
      </left>
      <right/>
      <top style="medium">
        <color rgb="FF8064A2"/>
      </top>
      <bottom style="medium">
        <color rgb="FF8064A2"/>
      </bottom>
      <diagonal/>
    </border>
    <border>
      <left/>
      <right/>
      <top style="medium">
        <color rgb="FF8064A2"/>
      </top>
      <bottom style="medium">
        <color rgb="FF8064A2"/>
      </bottom>
      <diagonal/>
    </border>
    <border>
      <left/>
      <right style="medium">
        <color rgb="FF8064A2"/>
      </right>
      <top style="medium">
        <color rgb="FF8064A2"/>
      </top>
      <bottom style="medium">
        <color rgb="FF8064A2"/>
      </bottom>
      <diagonal/>
    </border>
    <border>
      <left style="medium">
        <color rgb="FFB2A1C7"/>
      </left>
      <right style="medium">
        <color rgb="FFB2A1C7"/>
      </right>
      <top/>
      <bottom style="medium">
        <color rgb="FFB2A1C7"/>
      </bottom>
      <diagonal/>
    </border>
    <border>
      <left style="medium">
        <color rgb="FFB2A1C7"/>
      </left>
      <right style="medium">
        <color rgb="FFB2A1C7"/>
      </right>
      <top/>
      <bottom/>
      <diagonal/>
    </border>
    <border>
      <left/>
      <right style="medium">
        <color rgb="FFB2A1C7"/>
      </right>
      <top/>
      <bottom style="medium">
        <color rgb="FFB2A1C7"/>
      </bottom>
      <diagonal/>
    </border>
    <border>
      <left/>
      <right style="medium">
        <color rgb="FFB2A1C7"/>
      </right>
      <top/>
      <bottom/>
      <diagonal/>
    </border>
    <border>
      <left style="medium">
        <color rgb="FFB2A1C7"/>
      </left>
      <right style="medium">
        <color rgb="FFB2A1C7"/>
      </right>
      <top style="medium">
        <color rgb="FF8064A2"/>
      </top>
      <bottom/>
      <diagonal/>
    </border>
    <border>
      <left style="medium">
        <color rgb="FFB2A1C7"/>
      </left>
      <right style="medium">
        <color rgb="FFB2A1C7"/>
      </right>
      <top style="medium">
        <color rgb="FFB2A1C7"/>
      </top>
      <bottom/>
      <diagonal/>
    </border>
  </borders>
  <cellStyleXfs count="7">
    <xf numFmtId="0" fontId="0" fillId="0" borderId="0"/>
    <xf numFmtId="0" fontId="2" fillId="0" borderId="0"/>
    <xf numFmtId="0" fontId="10" fillId="0" borderId="0"/>
    <xf numFmtId="0" fontId="7" fillId="0" borderId="0"/>
    <xf numFmtId="0" fontId="12" fillId="0" borderId="0"/>
    <xf numFmtId="0" fontId="17" fillId="0" borderId="0"/>
    <xf numFmtId="9" fontId="7" fillId="0" borderId="0" applyFont="0" applyFill="0" applyBorder="0" applyAlignment="0" applyProtection="0"/>
  </cellStyleXfs>
  <cellXfs count="227">
    <xf numFmtId="0" fontId="0" fillId="0" borderId="0" xfId="0"/>
    <xf numFmtId="0" fontId="1" fillId="0" borderId="0" xfId="0" applyFont="1" applyAlignment="1">
      <alignment vertical="center"/>
    </xf>
    <xf numFmtId="0" fontId="2" fillId="0" borderId="0" xfId="1"/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>
      <alignment horizontal="center" vertical="center"/>
    </xf>
    <xf numFmtId="164" fontId="4" fillId="2" borderId="0" xfId="1" applyNumberFormat="1" applyFont="1" applyFill="1" applyAlignment="1">
      <alignment horizontal="center" vertical="center"/>
    </xf>
    <xf numFmtId="0" fontId="4" fillId="0" borderId="0" xfId="1" applyFont="1"/>
    <xf numFmtId="0" fontId="2" fillId="0" borderId="0" xfId="1" applyAlignment="1">
      <alignment horizontal="left"/>
    </xf>
    <xf numFmtId="0" fontId="5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5" fillId="0" borderId="0" xfId="2" applyFont="1" applyAlignment="1">
      <alignment horizontal="right"/>
    </xf>
    <xf numFmtId="0" fontId="5" fillId="0" borderId="0" xfId="0" applyFont="1"/>
    <xf numFmtId="0" fontId="1" fillId="0" borderId="0" xfId="0" applyFont="1"/>
    <xf numFmtId="3" fontId="9" fillId="0" borderId="0" xfId="0" applyNumberFormat="1" applyFont="1" applyAlignment="1">
      <alignment horizontal="right" vertical="center" shrinkToFit="1"/>
    </xf>
    <xf numFmtId="0" fontId="3" fillId="3" borderId="0" xfId="1" applyFont="1" applyFill="1"/>
    <xf numFmtId="0" fontId="8" fillId="3" borderId="0" xfId="1" applyFont="1" applyFill="1" applyAlignment="1">
      <alignment horizontal="center" vertical="center"/>
    </xf>
    <xf numFmtId="0" fontId="8" fillId="3" borderId="0" xfId="1" applyFont="1" applyFill="1" applyAlignment="1">
      <alignment horizontal="left" vertical="center"/>
    </xf>
    <xf numFmtId="3" fontId="9" fillId="3" borderId="0" xfId="1" applyNumberFormat="1" applyFont="1" applyFill="1" applyAlignment="1">
      <alignment horizontal="center"/>
    </xf>
    <xf numFmtId="0" fontId="8" fillId="3" borderId="0" xfId="1" applyFont="1" applyFill="1"/>
    <xf numFmtId="0" fontId="4" fillId="3" borderId="0" xfId="1" applyFont="1" applyFill="1"/>
    <xf numFmtId="3" fontId="9" fillId="3" borderId="0" xfId="1" applyNumberFormat="1" applyFont="1" applyFill="1" applyAlignment="1">
      <alignment horizontal="center" vertical="center" shrinkToFit="1"/>
    </xf>
    <xf numFmtId="0" fontId="8" fillId="3" borderId="0" xfId="1" applyFont="1" applyFill="1" applyAlignment="1">
      <alignment horizontal="right" vertical="center"/>
    </xf>
    <xf numFmtId="0" fontId="2" fillId="0" borderId="0" xfId="1" applyFill="1"/>
    <xf numFmtId="0" fontId="7" fillId="0" borderId="0" xfId="3"/>
    <xf numFmtId="0" fontId="11" fillId="0" borderId="0" xfId="0" applyFont="1"/>
    <xf numFmtId="0" fontId="14" fillId="0" borderId="0" xfId="1" applyFont="1"/>
    <xf numFmtId="0" fontId="15" fillId="0" borderId="0" xfId="0" applyFont="1"/>
    <xf numFmtId="0" fontId="13" fillId="3" borderId="0" xfId="0" applyFont="1" applyFill="1"/>
    <xf numFmtId="0" fontId="0" fillId="3" borderId="0" xfId="0" applyFill="1"/>
    <xf numFmtId="2" fontId="4" fillId="3" borderId="0" xfId="1" applyNumberFormat="1" applyFont="1" applyFill="1"/>
    <xf numFmtId="165" fontId="9" fillId="3" borderId="0" xfId="1" applyNumberFormat="1" applyFont="1" applyFill="1" applyAlignment="1">
      <alignment horizontal="right" vertical="center" shrinkToFit="1"/>
    </xf>
    <xf numFmtId="166" fontId="4" fillId="3" borderId="0" xfId="1" applyNumberFormat="1" applyFont="1" applyFill="1"/>
    <xf numFmtId="0" fontId="8" fillId="3" borderId="0" xfId="1" applyFont="1" applyFill="1" applyBorder="1"/>
    <xf numFmtId="49" fontId="8" fillId="3" borderId="0" xfId="1" applyNumberFormat="1" applyFont="1" applyFill="1" applyBorder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4" fontId="4" fillId="3" borderId="0" xfId="1" applyNumberFormat="1" applyFont="1" applyFill="1"/>
    <xf numFmtId="9" fontId="0" fillId="3" borderId="0" xfId="0" applyNumberFormat="1" applyFill="1"/>
    <xf numFmtId="1" fontId="0" fillId="3" borderId="0" xfId="0" applyNumberFormat="1" applyFill="1"/>
    <xf numFmtId="0" fontId="5" fillId="3" borderId="0" xfId="0" applyFont="1" applyFill="1"/>
    <xf numFmtId="0" fontId="15" fillId="0" borderId="0" xfId="3" applyFont="1"/>
    <xf numFmtId="0" fontId="5" fillId="0" borderId="0" xfId="3" applyFont="1"/>
    <xf numFmtId="0" fontId="5" fillId="0" borderId="0" xfId="0" applyFont="1" applyAlignment="1">
      <alignment horizontal="left" vertical="center"/>
    </xf>
    <xf numFmtId="0" fontId="1" fillId="3" borderId="0" xfId="0" applyFont="1" applyFill="1"/>
    <xf numFmtId="10" fontId="2" fillId="0" borderId="0" xfId="1" applyNumberFormat="1"/>
    <xf numFmtId="0" fontId="17" fillId="0" borderId="0" xfId="5"/>
    <xf numFmtId="168" fontId="5" fillId="3" borderId="0" xfId="0" applyNumberFormat="1" applyFont="1" applyFill="1"/>
    <xf numFmtId="0" fontId="20" fillId="4" borderId="6" xfId="0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center" wrapText="1"/>
    </xf>
    <xf numFmtId="0" fontId="20" fillId="4" borderId="9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20" fillId="4" borderId="11" xfId="0" applyFont="1" applyFill="1" applyBorder="1" applyAlignment="1">
      <alignment horizontal="center" vertical="center" wrapText="1"/>
    </xf>
    <xf numFmtId="0" fontId="22" fillId="5" borderId="10" xfId="0" applyFont="1" applyFill="1" applyBorder="1" applyAlignment="1">
      <alignment horizontal="center" vertical="center" wrapText="1"/>
    </xf>
    <xf numFmtId="0" fontId="23" fillId="7" borderId="1" xfId="0" applyFont="1" applyFill="1" applyBorder="1" applyAlignment="1">
      <alignment horizontal="center" vertical="center" wrapText="1"/>
    </xf>
    <xf numFmtId="0" fontId="23" fillId="7" borderId="3" xfId="0" applyFont="1" applyFill="1" applyBorder="1" applyAlignment="1">
      <alignment horizontal="center" vertical="center" wrapText="1"/>
    </xf>
    <xf numFmtId="0" fontId="23" fillId="9" borderId="11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23" fillId="7" borderId="11" xfId="0" applyFont="1" applyFill="1" applyBorder="1" applyAlignment="1">
      <alignment horizontal="center" vertical="center" wrapText="1"/>
    </xf>
    <xf numFmtId="0" fontId="16" fillId="13" borderId="1" xfId="0" applyFont="1" applyFill="1" applyBorder="1" applyAlignment="1">
      <alignment horizontal="center" vertical="center" wrapText="1"/>
    </xf>
    <xf numFmtId="0" fontId="22" fillId="5" borderId="12" xfId="0" applyFont="1" applyFill="1" applyBorder="1" applyAlignment="1">
      <alignment horizontal="center" vertical="center" wrapText="1"/>
    </xf>
    <xf numFmtId="0" fontId="16" fillId="10" borderId="15" xfId="0" applyFont="1" applyFill="1" applyBorder="1" applyAlignment="1">
      <alignment horizontal="center" vertical="center" wrapText="1"/>
    </xf>
    <xf numFmtId="0" fontId="22" fillId="16" borderId="2" xfId="0" applyFont="1" applyFill="1" applyBorder="1" applyAlignment="1">
      <alignment horizontal="left" vertical="center"/>
    </xf>
    <xf numFmtId="0" fontId="22" fillId="15" borderId="22" xfId="0" applyFont="1" applyFill="1" applyBorder="1" applyAlignment="1">
      <alignment horizontal="left" vertical="center"/>
    </xf>
    <xf numFmtId="0" fontId="22" fillId="15" borderId="3" xfId="0" applyFont="1" applyFill="1" applyBorder="1" applyAlignment="1">
      <alignment horizontal="justify" vertical="center"/>
    </xf>
    <xf numFmtId="0" fontId="22" fillId="16" borderId="2" xfId="0" applyFont="1" applyFill="1" applyBorder="1" applyAlignment="1">
      <alignment horizontal="justify" vertical="center"/>
    </xf>
    <xf numFmtId="0" fontId="16" fillId="16" borderId="1" xfId="0" applyFont="1" applyFill="1" applyBorder="1" applyAlignment="1">
      <alignment horizontal="justify" vertical="center"/>
    </xf>
    <xf numFmtId="0" fontId="22" fillId="17" borderId="2" xfId="0" applyFont="1" applyFill="1" applyBorder="1" applyAlignment="1">
      <alignment horizontal="left" vertical="center"/>
    </xf>
    <xf numFmtId="0" fontId="22" fillId="17" borderId="1" xfId="0" applyFont="1" applyFill="1" applyBorder="1" applyAlignment="1">
      <alignment horizontal="justify" vertical="center"/>
    </xf>
    <xf numFmtId="0" fontId="25" fillId="0" borderId="0" xfId="1" applyFont="1"/>
    <xf numFmtId="0" fontId="17" fillId="3" borderId="0" xfId="5" applyFill="1" applyBorder="1"/>
    <xf numFmtId="0" fontId="5" fillId="3" borderId="0" xfId="5" applyFont="1" applyFill="1" applyBorder="1" applyAlignment="1">
      <alignment horizontal="center"/>
    </xf>
    <xf numFmtId="0" fontId="26" fillId="0" borderId="0" xfId="5" applyFont="1"/>
    <xf numFmtId="0" fontId="27" fillId="3" borderId="0" xfId="5" applyFont="1" applyFill="1" applyBorder="1"/>
    <xf numFmtId="0" fontId="5" fillId="0" borderId="23" xfId="0" applyFont="1" applyBorder="1"/>
    <xf numFmtId="0" fontId="16" fillId="0" borderId="0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0" xfId="0" applyFont="1" applyAlignment="1">
      <alignment horizontal="justify" vertical="center"/>
    </xf>
    <xf numFmtId="0" fontId="16" fillId="0" borderId="0" xfId="0" applyFont="1" applyAlignment="1">
      <alignment horizontal="center" vertical="center"/>
    </xf>
    <xf numFmtId="0" fontId="16" fillId="0" borderId="23" xfId="0" applyFont="1" applyBorder="1" applyAlignment="1">
      <alignment horizontal="justify" vertical="center"/>
    </xf>
    <xf numFmtId="0" fontId="16" fillId="0" borderId="23" xfId="0" applyFont="1" applyBorder="1" applyAlignment="1">
      <alignment horizontal="center" vertical="center"/>
    </xf>
    <xf numFmtId="0" fontId="20" fillId="18" borderId="24" xfId="0" applyFont="1" applyFill="1" applyBorder="1" applyAlignment="1">
      <alignment horizontal="justify" vertical="center" wrapText="1"/>
    </xf>
    <xf numFmtId="0" fontId="20" fillId="18" borderId="25" xfId="0" applyFont="1" applyFill="1" applyBorder="1" applyAlignment="1">
      <alignment horizontal="justify" vertical="center" wrapText="1"/>
    </xf>
    <xf numFmtId="0" fontId="20" fillId="18" borderId="26" xfId="0" applyFont="1" applyFill="1" applyBorder="1" applyAlignment="1">
      <alignment horizontal="justify" vertical="center" wrapText="1"/>
    </xf>
    <xf numFmtId="0" fontId="22" fillId="19" borderId="27" xfId="0" applyFont="1" applyFill="1" applyBorder="1" applyAlignment="1">
      <alignment horizontal="justify" vertical="center" wrapText="1"/>
    </xf>
    <xf numFmtId="0" fontId="16" fillId="19" borderId="28" xfId="0" applyFont="1" applyFill="1" applyBorder="1" applyAlignment="1">
      <alignment horizontal="justify" vertical="center" wrapText="1"/>
    </xf>
    <xf numFmtId="0" fontId="16" fillId="0" borderId="30" xfId="0" applyFont="1" applyBorder="1" applyAlignment="1">
      <alignment horizontal="justify" vertical="center" wrapText="1"/>
    </xf>
    <xf numFmtId="0" fontId="5" fillId="0" borderId="30" xfId="0" applyFont="1" applyBorder="1" applyAlignment="1">
      <alignment horizontal="justify" vertical="center" wrapText="1"/>
    </xf>
    <xf numFmtId="0" fontId="16" fillId="0" borderId="28" xfId="0" applyFont="1" applyBorder="1" applyAlignment="1">
      <alignment horizontal="justify" vertical="center" wrapText="1"/>
    </xf>
    <xf numFmtId="0" fontId="5" fillId="0" borderId="28" xfId="0" applyFont="1" applyBorder="1" applyAlignment="1">
      <alignment horizontal="justify" vertical="center" wrapText="1"/>
    </xf>
    <xf numFmtId="0" fontId="16" fillId="19" borderId="30" xfId="0" applyFont="1" applyFill="1" applyBorder="1" applyAlignment="1">
      <alignment horizontal="justify" vertical="center" wrapText="1"/>
    </xf>
    <xf numFmtId="0" fontId="5" fillId="0" borderId="28" xfId="0" applyFont="1" applyBorder="1" applyAlignment="1">
      <alignment vertical="top" wrapText="1"/>
    </xf>
    <xf numFmtId="0" fontId="20" fillId="20" borderId="35" xfId="0" applyFont="1" applyFill="1" applyBorder="1" applyAlignment="1">
      <alignment horizontal="justify" vertical="center" wrapText="1"/>
    </xf>
    <xf numFmtId="0" fontId="20" fillId="20" borderId="36" xfId="0" applyFont="1" applyFill="1" applyBorder="1" applyAlignment="1">
      <alignment horizontal="justify" vertical="center" wrapText="1"/>
    </xf>
    <xf numFmtId="0" fontId="20" fillId="20" borderId="37" xfId="0" applyFont="1" applyFill="1" applyBorder="1" applyAlignment="1">
      <alignment horizontal="justify" vertical="center" wrapText="1"/>
    </xf>
    <xf numFmtId="0" fontId="22" fillId="21" borderId="38" xfId="0" applyFont="1" applyFill="1" applyBorder="1" applyAlignment="1">
      <alignment horizontal="justify" vertical="center" wrapText="1"/>
    </xf>
    <xf numFmtId="0" fontId="16" fillId="21" borderId="39" xfId="0" applyFont="1" applyFill="1" applyBorder="1" applyAlignment="1">
      <alignment horizontal="justify" vertical="center" wrapText="1"/>
    </xf>
    <xf numFmtId="0" fontId="5" fillId="0" borderId="40" xfId="0" applyFont="1" applyBorder="1" applyAlignment="1">
      <alignment horizontal="justify" vertical="center" wrapText="1"/>
    </xf>
    <xf numFmtId="0" fontId="5" fillId="0" borderId="39" xfId="0" applyFont="1" applyBorder="1" applyAlignment="1">
      <alignment horizontal="justify" vertical="center" wrapText="1"/>
    </xf>
    <xf numFmtId="0" fontId="1" fillId="0" borderId="38" xfId="0" applyFont="1" applyBorder="1" applyAlignment="1">
      <alignment horizontal="justify" vertical="center" wrapText="1"/>
    </xf>
    <xf numFmtId="0" fontId="16" fillId="21" borderId="40" xfId="0" applyFont="1" applyFill="1" applyBorder="1" applyAlignment="1">
      <alignment horizontal="justify" vertical="center" wrapText="1"/>
    </xf>
    <xf numFmtId="0" fontId="20" fillId="22" borderId="42" xfId="0" applyFont="1" applyFill="1" applyBorder="1" applyAlignment="1">
      <alignment horizontal="justify" vertical="center" wrapText="1"/>
    </xf>
    <xf numFmtId="0" fontId="20" fillId="22" borderId="43" xfId="0" applyFont="1" applyFill="1" applyBorder="1" applyAlignment="1">
      <alignment horizontal="justify" vertical="center" wrapText="1"/>
    </xf>
    <xf numFmtId="0" fontId="20" fillId="22" borderId="44" xfId="0" applyFont="1" applyFill="1" applyBorder="1" applyAlignment="1">
      <alignment horizontal="justify" vertical="center" wrapText="1"/>
    </xf>
    <xf numFmtId="0" fontId="16" fillId="23" borderId="48" xfId="0" applyFont="1" applyFill="1" applyBorder="1" applyAlignment="1">
      <alignment horizontal="justify" vertical="center" wrapText="1"/>
    </xf>
    <xf numFmtId="0" fontId="16" fillId="23" borderId="47" xfId="0" applyFont="1" applyFill="1" applyBorder="1" applyAlignment="1">
      <alignment horizontal="justify" vertical="center" wrapText="1"/>
    </xf>
    <xf numFmtId="0" fontId="5" fillId="0" borderId="48" xfId="0" applyFont="1" applyBorder="1" applyAlignment="1">
      <alignment vertical="center" wrapText="1"/>
    </xf>
    <xf numFmtId="0" fontId="5" fillId="0" borderId="47" xfId="0" applyFont="1" applyBorder="1" applyAlignment="1">
      <alignment vertical="center" wrapText="1"/>
    </xf>
    <xf numFmtId="0" fontId="22" fillId="23" borderId="45" xfId="0" applyFont="1" applyFill="1" applyBorder="1" applyAlignment="1">
      <alignment horizontal="justify" vertical="center" wrapText="1"/>
    </xf>
    <xf numFmtId="0" fontId="1" fillId="0" borderId="45" xfId="0" applyFont="1" applyBorder="1" applyAlignment="1">
      <alignment horizontal="justify" vertical="center" wrapText="1"/>
    </xf>
    <xf numFmtId="0" fontId="5" fillId="0" borderId="47" xfId="0" applyFont="1" applyBorder="1" applyAlignment="1">
      <alignment horizontal="justify" vertical="center" wrapText="1"/>
    </xf>
    <xf numFmtId="0" fontId="16" fillId="23" borderId="48" xfId="0" applyFont="1" applyFill="1" applyBorder="1" applyAlignment="1">
      <alignment horizontal="left" vertical="center" wrapText="1"/>
    </xf>
    <xf numFmtId="0" fontId="18" fillId="23" borderId="48" xfId="0" applyFont="1" applyFill="1" applyBorder="1" applyAlignment="1">
      <alignment vertical="top" wrapText="1"/>
    </xf>
    <xf numFmtId="0" fontId="18" fillId="23" borderId="47" xfId="0" applyFont="1" applyFill="1" applyBorder="1" applyAlignment="1">
      <alignment vertical="top" wrapText="1"/>
    </xf>
    <xf numFmtId="11" fontId="5" fillId="3" borderId="0" xfId="0" applyNumberFormat="1" applyFont="1" applyFill="1"/>
    <xf numFmtId="0" fontId="19" fillId="0" borderId="0" xfId="0" applyFont="1" applyAlignment="1">
      <alignment horizontal="left" vertical="center"/>
    </xf>
    <xf numFmtId="0" fontId="9" fillId="0" borderId="0" xfId="5" applyFont="1"/>
    <xf numFmtId="0" fontId="16" fillId="16" borderId="1" xfId="0" applyFont="1" applyFill="1" applyBorder="1" applyAlignment="1">
      <alignment horizontal="center" vertical="center"/>
    </xf>
    <xf numFmtId="0" fontId="16" fillId="17" borderId="1" xfId="0" applyFont="1" applyFill="1" applyBorder="1" applyAlignment="1">
      <alignment horizontal="center" vertical="center"/>
    </xf>
    <xf numFmtId="10" fontId="4" fillId="3" borderId="0" xfId="1" applyNumberFormat="1" applyFont="1" applyFill="1" applyAlignment="1">
      <alignment horizontal="center"/>
    </xf>
    <xf numFmtId="0" fontId="16" fillId="11" borderId="19" xfId="0" applyFont="1" applyFill="1" applyBorder="1" applyAlignment="1">
      <alignment horizontal="center" vertical="center" wrapText="1"/>
    </xf>
    <xf numFmtId="0" fontId="16" fillId="11" borderId="2" xfId="0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0" xfId="1" applyFont="1" applyFill="1" applyBorder="1" applyAlignment="1">
      <alignment horizontal="left" vertical="center"/>
    </xf>
    <xf numFmtId="167" fontId="4" fillId="0" borderId="0" xfId="1" applyNumberFormat="1" applyFont="1" applyFill="1" applyBorder="1"/>
    <xf numFmtId="0" fontId="4" fillId="24" borderId="0" xfId="1" applyFont="1" applyFill="1" applyBorder="1"/>
    <xf numFmtId="0" fontId="3" fillId="24" borderId="0" xfId="1" applyFont="1" applyFill="1" applyBorder="1"/>
    <xf numFmtId="0" fontId="8" fillId="24" borderId="0" xfId="1" applyFont="1" applyFill="1" applyBorder="1" applyAlignment="1">
      <alignment horizontal="left" vertical="center"/>
    </xf>
    <xf numFmtId="0" fontId="25" fillId="24" borderId="0" xfId="1" applyFont="1" applyFill="1"/>
    <xf numFmtId="10" fontId="0" fillId="3" borderId="0" xfId="0" applyNumberFormat="1" applyFill="1"/>
    <xf numFmtId="0" fontId="4" fillId="0" borderId="0" xfId="1" applyFont="1" applyFill="1" applyBorder="1"/>
    <xf numFmtId="9" fontId="0" fillId="0" borderId="0" xfId="6" applyFont="1"/>
    <xf numFmtId="0" fontId="1" fillId="0" borderId="0" xfId="0" applyFont="1" applyFill="1"/>
    <xf numFmtId="0" fontId="5" fillId="0" borderId="0" xfId="0" applyFont="1" applyFill="1"/>
    <xf numFmtId="0" fontId="13" fillId="0" borderId="0" xfId="0" applyFont="1"/>
    <xf numFmtId="165" fontId="9" fillId="0" borderId="0" xfId="0" applyNumberFormat="1" applyFont="1" applyAlignment="1">
      <alignment horizontal="right" vertical="center" shrinkToFit="1"/>
    </xf>
    <xf numFmtId="0" fontId="29" fillId="0" borderId="0" xfId="0" applyFont="1"/>
    <xf numFmtId="9" fontId="29" fillId="0" borderId="0" xfId="6" applyFont="1"/>
    <xf numFmtId="2" fontId="16" fillId="0" borderId="0" xfId="0" applyNumberFormat="1" applyFont="1" applyAlignment="1">
      <alignment horizontal="center" vertical="center" wrapText="1"/>
    </xf>
    <xf numFmtId="2" fontId="16" fillId="6" borderId="2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Border="1" applyAlignment="1">
      <alignment horizontal="center" vertical="center" wrapText="1"/>
    </xf>
    <xf numFmtId="2" fontId="16" fillId="0" borderId="13" xfId="0" applyNumberFormat="1" applyFont="1" applyBorder="1" applyAlignment="1">
      <alignment horizontal="center" vertical="center" wrapText="1"/>
    </xf>
    <xf numFmtId="2" fontId="16" fillId="6" borderId="14" xfId="0" applyNumberFormat="1" applyFont="1" applyFill="1" applyBorder="1" applyAlignment="1">
      <alignment horizontal="center" vertical="center" wrapText="1"/>
    </xf>
    <xf numFmtId="2" fontId="16" fillId="6" borderId="1" xfId="0" applyNumberFormat="1" applyFont="1" applyFill="1" applyBorder="1" applyAlignment="1">
      <alignment horizontal="center" vertical="center" wrapText="1"/>
    </xf>
    <xf numFmtId="2" fontId="16" fillId="6" borderId="15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" vertical="center" wrapText="1"/>
    </xf>
    <xf numFmtId="0" fontId="16" fillId="8" borderId="19" xfId="0" applyFont="1" applyFill="1" applyBorder="1" applyAlignment="1">
      <alignment vertical="center" wrapText="1"/>
    </xf>
    <xf numFmtId="2" fontId="5" fillId="0" borderId="23" xfId="0" applyNumberFormat="1" applyFont="1" applyBorder="1" applyAlignment="1">
      <alignment horizontal="center" vertical="center" wrapText="1"/>
    </xf>
    <xf numFmtId="0" fontId="23" fillId="9" borderId="22" xfId="0" applyFont="1" applyFill="1" applyBorder="1" applyAlignment="1">
      <alignment horizontal="center" vertical="center" wrapText="1"/>
    </xf>
    <xf numFmtId="0" fontId="1" fillId="3" borderId="0" xfId="0" applyNumberFormat="1" applyFont="1" applyFill="1"/>
    <xf numFmtId="164" fontId="5" fillId="3" borderId="0" xfId="0" applyNumberFormat="1" applyFont="1" applyFill="1"/>
    <xf numFmtId="1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left" vertical="top"/>
    </xf>
    <xf numFmtId="9" fontId="4" fillId="24" borderId="0" xfId="6" applyFont="1" applyFill="1" applyBorder="1"/>
    <xf numFmtId="9" fontId="2" fillId="24" borderId="0" xfId="6" applyFont="1" applyFill="1"/>
    <xf numFmtId="9" fontId="9" fillId="3" borderId="0" xfId="6" applyFont="1" applyFill="1" applyBorder="1" applyAlignment="1">
      <alignment horizontal="center"/>
    </xf>
    <xf numFmtId="169" fontId="9" fillId="3" borderId="0" xfId="6" applyNumberFormat="1" applyFont="1" applyFill="1" applyBorder="1" applyAlignment="1">
      <alignment horizontal="center"/>
    </xf>
    <xf numFmtId="2" fontId="5" fillId="0" borderId="19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16" fillId="8" borderId="19" xfId="0" applyFont="1" applyFill="1" applyBorder="1" applyAlignment="1">
      <alignment horizontal="center" vertical="center" wrapText="1"/>
    </xf>
    <xf numFmtId="0" fontId="16" fillId="8" borderId="2" xfId="0" applyFont="1" applyFill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0" xfId="0" applyFont="1" applyFill="1" applyBorder="1" applyAlignment="1">
      <alignment horizontal="center" vertical="center" wrapText="1"/>
    </xf>
    <xf numFmtId="2" fontId="16" fillId="0" borderId="17" xfId="0" applyNumberFormat="1" applyFont="1" applyBorder="1" applyAlignment="1">
      <alignment horizontal="center" vertical="center" wrapText="1"/>
    </xf>
    <xf numFmtId="2" fontId="16" fillId="0" borderId="18" xfId="0" applyNumberFormat="1" applyFont="1" applyBorder="1" applyAlignment="1">
      <alignment horizontal="center" vertical="center" wrapText="1"/>
    </xf>
    <xf numFmtId="2" fontId="16" fillId="6" borderId="19" xfId="0" applyNumberFormat="1" applyFont="1" applyFill="1" applyBorder="1" applyAlignment="1">
      <alignment horizontal="center" vertical="center" wrapText="1"/>
    </xf>
    <xf numFmtId="2" fontId="16" fillId="6" borderId="2" xfId="0" applyNumberFormat="1" applyFont="1" applyFill="1" applyBorder="1" applyAlignment="1">
      <alignment horizontal="center" vertical="center" wrapText="1"/>
    </xf>
    <xf numFmtId="0" fontId="16" fillId="14" borderId="19" xfId="0" applyFont="1" applyFill="1" applyBorder="1" applyAlignment="1">
      <alignment horizontal="center" vertical="center" wrapText="1"/>
    </xf>
    <xf numFmtId="0" fontId="16" fillId="14" borderId="2" xfId="0" applyFont="1" applyFill="1" applyBorder="1" applyAlignment="1">
      <alignment horizontal="center" vertical="center" wrapText="1"/>
    </xf>
    <xf numFmtId="0" fontId="16" fillId="11" borderId="19" xfId="0" applyFont="1" applyFill="1" applyBorder="1" applyAlignment="1">
      <alignment horizontal="center" vertical="center" wrapText="1"/>
    </xf>
    <xf numFmtId="0" fontId="16" fillId="11" borderId="2" xfId="0" applyFont="1" applyFill="1" applyBorder="1" applyAlignment="1">
      <alignment horizontal="center" vertical="center" wrapText="1"/>
    </xf>
    <xf numFmtId="0" fontId="16" fillId="9" borderId="19" xfId="0" applyFont="1" applyFill="1" applyBorder="1" applyAlignment="1">
      <alignment horizontal="center" vertical="center" wrapText="1"/>
    </xf>
    <xf numFmtId="0" fontId="16" fillId="9" borderId="2" xfId="0" applyFont="1" applyFill="1" applyBorder="1" applyAlignment="1">
      <alignment horizontal="center" vertical="center" wrapText="1"/>
    </xf>
    <xf numFmtId="0" fontId="16" fillId="7" borderId="19" xfId="0" applyFont="1" applyFill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center" wrapText="1"/>
    </xf>
    <xf numFmtId="0" fontId="16" fillId="10" borderId="19" xfId="0" applyFont="1" applyFill="1" applyBorder="1" applyAlignment="1">
      <alignment horizontal="center" vertical="center" wrapText="1"/>
    </xf>
    <xf numFmtId="0" fontId="16" fillId="10" borderId="2" xfId="0" applyFont="1" applyFill="1" applyBorder="1" applyAlignment="1">
      <alignment horizontal="center" vertical="center" wrapText="1"/>
    </xf>
    <xf numFmtId="0" fontId="23" fillId="7" borderId="19" xfId="0" applyFont="1" applyFill="1" applyBorder="1" applyAlignment="1">
      <alignment horizontal="center" vertical="center" wrapText="1"/>
    </xf>
    <xf numFmtId="0" fontId="23" fillId="7" borderId="2" xfId="0" applyFont="1" applyFill="1" applyBorder="1" applyAlignment="1">
      <alignment horizontal="center" vertical="center" wrapText="1"/>
    </xf>
    <xf numFmtId="0" fontId="16" fillId="12" borderId="19" xfId="0" applyFont="1" applyFill="1" applyBorder="1" applyAlignment="1">
      <alignment horizontal="center" vertical="center" wrapText="1"/>
    </xf>
    <xf numFmtId="0" fontId="16" fillId="12" borderId="2" xfId="0" applyFont="1" applyFill="1" applyBorder="1" applyAlignment="1">
      <alignment horizontal="center" vertical="center" wrapText="1"/>
    </xf>
    <xf numFmtId="0" fontId="23" fillId="26" borderId="19" xfId="0" applyFont="1" applyFill="1" applyBorder="1" applyAlignment="1">
      <alignment horizontal="center" vertical="center" wrapText="1"/>
    </xf>
    <xf numFmtId="0" fontId="23" fillId="26" borderId="2" xfId="0" applyFont="1" applyFill="1" applyBorder="1" applyAlignment="1">
      <alignment horizontal="center" vertical="center" wrapText="1"/>
    </xf>
    <xf numFmtId="0" fontId="16" fillId="12" borderId="20" xfId="0" applyFont="1" applyFill="1" applyBorder="1" applyAlignment="1">
      <alignment horizontal="center" vertical="center" wrapText="1"/>
    </xf>
    <xf numFmtId="0" fontId="16" fillId="12" borderId="21" xfId="0" applyFont="1" applyFill="1" applyBorder="1" applyAlignment="1">
      <alignment horizontal="center" vertical="center" wrapText="1"/>
    </xf>
    <xf numFmtId="0" fontId="24" fillId="10" borderId="19" xfId="0" applyFont="1" applyFill="1" applyBorder="1" applyAlignment="1">
      <alignment horizontal="center" vertical="center" wrapText="1"/>
    </xf>
    <xf numFmtId="0" fontId="24" fillId="10" borderId="2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0" fontId="20" fillId="4" borderId="10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 wrapText="1"/>
    </xf>
    <xf numFmtId="0" fontId="16" fillId="25" borderId="19" xfId="0" applyFont="1" applyFill="1" applyBorder="1" applyAlignment="1">
      <alignment horizontal="center" vertical="center" wrapText="1"/>
    </xf>
    <xf numFmtId="0" fontId="16" fillId="25" borderId="2" xfId="0" applyFont="1" applyFill="1" applyBorder="1" applyAlignment="1">
      <alignment horizontal="center" vertical="center" wrapText="1"/>
    </xf>
    <xf numFmtId="0" fontId="16" fillId="26" borderId="19" xfId="0" applyFont="1" applyFill="1" applyBorder="1" applyAlignment="1">
      <alignment horizontal="center" vertical="center" wrapText="1"/>
    </xf>
    <xf numFmtId="0" fontId="16" fillId="26" borderId="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justify" vertical="center"/>
    </xf>
    <xf numFmtId="0" fontId="16" fillId="0" borderId="23" xfId="0" applyFont="1" applyBorder="1" applyAlignment="1">
      <alignment horizontal="justify" vertical="center"/>
    </xf>
    <xf numFmtId="0" fontId="1" fillId="0" borderId="31" xfId="0" applyFont="1" applyBorder="1" applyAlignment="1">
      <alignment horizontal="justify" vertical="center" wrapText="1"/>
    </xf>
    <xf numFmtId="0" fontId="1" fillId="0" borderId="29" xfId="0" applyFont="1" applyBorder="1" applyAlignment="1">
      <alignment horizontal="justify" vertical="center" wrapText="1"/>
    </xf>
    <xf numFmtId="0" fontId="1" fillId="0" borderId="27" xfId="0" applyFont="1" applyBorder="1" applyAlignment="1">
      <alignment horizontal="justify" vertical="center" wrapText="1"/>
    </xf>
    <xf numFmtId="0" fontId="22" fillId="19" borderId="31" xfId="0" applyFont="1" applyFill="1" applyBorder="1" applyAlignment="1">
      <alignment horizontal="justify" vertical="center" wrapText="1"/>
    </xf>
    <xf numFmtId="0" fontId="22" fillId="19" borderId="27" xfId="0" applyFont="1" applyFill="1" applyBorder="1" applyAlignment="1">
      <alignment horizontal="justify" vertical="center" wrapText="1"/>
    </xf>
    <xf numFmtId="0" fontId="16" fillId="19" borderId="32" xfId="0" applyFont="1" applyFill="1" applyBorder="1" applyAlignment="1">
      <alignment horizontal="justify" vertical="center" wrapText="1"/>
    </xf>
    <xf numFmtId="0" fontId="16" fillId="19" borderId="33" xfId="0" applyFont="1" applyFill="1" applyBorder="1" applyAlignment="1">
      <alignment horizontal="justify" vertical="center" wrapText="1"/>
    </xf>
    <xf numFmtId="0" fontId="16" fillId="19" borderId="34" xfId="0" applyFont="1" applyFill="1" applyBorder="1" applyAlignment="1">
      <alignment horizontal="justify" vertical="center" wrapText="1"/>
    </xf>
    <xf numFmtId="0" fontId="16" fillId="19" borderId="28" xfId="0" applyFont="1" applyFill="1" applyBorder="1" applyAlignment="1">
      <alignment horizontal="justify" vertical="center" wrapText="1"/>
    </xf>
    <xf numFmtId="0" fontId="1" fillId="0" borderId="41" xfId="0" applyFont="1" applyBorder="1" applyAlignment="1">
      <alignment horizontal="justify" vertical="center" wrapText="1"/>
    </xf>
    <xf numFmtId="0" fontId="1" fillId="0" borderId="38" xfId="0" applyFont="1" applyBorder="1" applyAlignment="1">
      <alignment horizontal="justify" vertical="center" wrapText="1"/>
    </xf>
    <xf numFmtId="0" fontId="5" fillId="0" borderId="41" xfId="0" applyFont="1" applyBorder="1" applyAlignment="1">
      <alignment horizontal="justify" vertical="center" wrapText="1"/>
    </xf>
    <xf numFmtId="0" fontId="5" fillId="0" borderId="38" xfId="0" applyFont="1" applyBorder="1" applyAlignment="1">
      <alignment horizontal="justify" vertical="center" wrapText="1"/>
    </xf>
    <xf numFmtId="0" fontId="22" fillId="21" borderId="41" xfId="0" applyFont="1" applyFill="1" applyBorder="1" applyAlignment="1">
      <alignment horizontal="justify" vertical="center" wrapText="1"/>
    </xf>
    <xf numFmtId="0" fontId="22" fillId="21" borderId="38" xfId="0" applyFont="1" applyFill="1" applyBorder="1" applyAlignment="1">
      <alignment horizontal="justify" vertical="center" wrapText="1"/>
    </xf>
    <xf numFmtId="0" fontId="16" fillId="21" borderId="41" xfId="0" applyFont="1" applyFill="1" applyBorder="1" applyAlignment="1">
      <alignment horizontal="justify" vertical="center" wrapText="1"/>
    </xf>
    <xf numFmtId="0" fontId="16" fillId="21" borderId="38" xfId="0" applyFont="1" applyFill="1" applyBorder="1" applyAlignment="1">
      <alignment horizontal="justify" vertical="center" wrapText="1"/>
    </xf>
    <xf numFmtId="0" fontId="22" fillId="23" borderId="49" xfId="0" applyFont="1" applyFill="1" applyBorder="1" applyAlignment="1">
      <alignment horizontal="justify" vertical="center" wrapText="1"/>
    </xf>
    <xf numFmtId="0" fontId="22" fillId="23" borderId="45" xfId="0" applyFont="1" applyFill="1" applyBorder="1" applyAlignment="1">
      <alignment horizontal="justify" vertical="center" wrapText="1"/>
    </xf>
    <xf numFmtId="0" fontId="1" fillId="0" borderId="50" xfId="0" applyFont="1" applyBorder="1" applyAlignment="1">
      <alignment horizontal="justify" vertical="center" wrapText="1"/>
    </xf>
    <xf numFmtId="0" fontId="1" fillId="0" borderId="46" xfId="0" applyFont="1" applyBorder="1" applyAlignment="1">
      <alignment horizontal="justify" vertical="center" wrapText="1"/>
    </xf>
    <xf numFmtId="0" fontId="1" fillId="0" borderId="45" xfId="0" applyFont="1" applyBorder="1" applyAlignment="1">
      <alignment horizontal="justify" vertical="center" wrapText="1"/>
    </xf>
    <xf numFmtId="0" fontId="22" fillId="23" borderId="50" xfId="0" applyFont="1" applyFill="1" applyBorder="1" applyAlignment="1">
      <alignment horizontal="justify" vertical="center" wrapText="1"/>
    </xf>
    <xf numFmtId="0" fontId="22" fillId="23" borderId="46" xfId="0" applyFont="1" applyFill="1" applyBorder="1" applyAlignment="1">
      <alignment horizontal="justify" vertical="center" wrapText="1"/>
    </xf>
    <xf numFmtId="0" fontId="5" fillId="0" borderId="0" xfId="0" applyFont="1" applyAlignment="1">
      <alignment horizontal="left" vertical="top" wrapText="1"/>
    </xf>
  </cellXfs>
  <cellStyles count="7">
    <cellStyle name="Normal" xfId="0" builtinId="0"/>
    <cellStyle name="Normal 2" xfId="1" xr:uid="{00000000-0005-0000-0000-000001000000}"/>
    <cellStyle name="Normal 2 2" xfId="2" xr:uid="{FBE334E9-9FCE-4944-AAFD-BCAEA45CAAC9}"/>
    <cellStyle name="Normal 3" xfId="4" xr:uid="{CE513402-9F64-42B1-9AA6-E97ECCCA3D8B}"/>
    <cellStyle name="Normal 3 2" xfId="3" xr:uid="{9E340395-D5D2-4373-A73B-89FF8DCE80C0}"/>
    <cellStyle name="Normal 4" xfId="5" xr:uid="{182F509D-A287-4CFD-BC6A-B988EFE258CF}"/>
    <cellStyle name="Percent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2.1-1'!$S$5</c:f>
              <c:strCache>
                <c:ptCount val="1"/>
                <c:pt idx="0">
                  <c:v>EU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2.1-1'!$T$4:$AO$4</c:f>
              <c:strCach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strCache>
            </c:strRef>
          </c:cat>
          <c:val>
            <c:numRef>
              <c:f>'Figure 2.1-1'!$T$5:$AO$5</c:f>
              <c:numCache>
                <c:formatCode>0.0</c:formatCode>
                <c:ptCount val="22"/>
                <c:pt idx="0">
                  <c:v>142.30000000000001</c:v>
                </c:pt>
                <c:pt idx="1">
                  <c:v>150.19999999999999</c:v>
                </c:pt>
                <c:pt idx="2">
                  <c:v>156.4</c:v>
                </c:pt>
                <c:pt idx="3">
                  <c:v>160.30000000000001</c:v>
                </c:pt>
                <c:pt idx="4">
                  <c:v>164.6</c:v>
                </c:pt>
                <c:pt idx="5">
                  <c:v>170.6</c:v>
                </c:pt>
                <c:pt idx="6">
                  <c:v>182.5</c:v>
                </c:pt>
                <c:pt idx="7">
                  <c:v>193.1</c:v>
                </c:pt>
                <c:pt idx="8">
                  <c:v>207.8</c:v>
                </c:pt>
                <c:pt idx="9">
                  <c:v>208.5</c:v>
                </c:pt>
                <c:pt idx="10">
                  <c:v>216.3</c:v>
                </c:pt>
                <c:pt idx="11">
                  <c:v>228.3</c:v>
                </c:pt>
                <c:pt idx="12">
                  <c:v>236.7</c:v>
                </c:pt>
                <c:pt idx="13">
                  <c:v>241.5</c:v>
                </c:pt>
                <c:pt idx="14">
                  <c:v>248.6</c:v>
                </c:pt>
                <c:pt idx="15">
                  <c:v>258.7</c:v>
                </c:pt>
                <c:pt idx="16">
                  <c:v>265.7</c:v>
                </c:pt>
                <c:pt idx="17">
                  <c:v>281.39999999999998</c:v>
                </c:pt>
                <c:pt idx="18">
                  <c:v>295.60000000000002</c:v>
                </c:pt>
                <c:pt idx="19">
                  <c:v>311.89999999999998</c:v>
                </c:pt>
                <c:pt idx="20">
                  <c:v>309.39999999999998</c:v>
                </c:pt>
                <c:pt idx="21">
                  <c:v>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5D-4194-8208-5E3BF6DB5D57}"/>
            </c:ext>
          </c:extLst>
        </c:ser>
        <c:ser>
          <c:idx val="1"/>
          <c:order val="1"/>
          <c:tx>
            <c:strRef>
              <c:f>'Figure 2.1-1'!$S$6</c:f>
              <c:strCache>
                <c:ptCount val="1"/>
                <c:pt idx="0">
                  <c:v>Japan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2.1-1'!$T$4:$AO$4</c:f>
              <c:strCach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strCache>
            </c:strRef>
          </c:cat>
          <c:val>
            <c:numRef>
              <c:f>'Figure 2.1-1'!$T$6:$AO$6</c:f>
              <c:numCache>
                <c:formatCode>0.0</c:formatCode>
                <c:ptCount val="22"/>
                <c:pt idx="0">
                  <c:v>153.9</c:v>
                </c:pt>
                <c:pt idx="1">
                  <c:v>143</c:v>
                </c:pt>
                <c:pt idx="2">
                  <c:v>131.69999999999999</c:v>
                </c:pt>
                <c:pt idx="3">
                  <c:v>119.7</c:v>
                </c:pt>
                <c:pt idx="4">
                  <c:v>117.4</c:v>
                </c:pt>
                <c:pt idx="5">
                  <c:v>121.8</c:v>
                </c:pt>
                <c:pt idx="6">
                  <c:v>118.3</c:v>
                </c:pt>
                <c:pt idx="7">
                  <c:v>110.1</c:v>
                </c:pt>
                <c:pt idx="8">
                  <c:v>114</c:v>
                </c:pt>
                <c:pt idx="9">
                  <c:v>121.4</c:v>
                </c:pt>
                <c:pt idx="10">
                  <c:v>135</c:v>
                </c:pt>
                <c:pt idx="11">
                  <c:v>143.69999999999999</c:v>
                </c:pt>
                <c:pt idx="12">
                  <c:v>155</c:v>
                </c:pt>
                <c:pt idx="13">
                  <c:v>128.6</c:v>
                </c:pt>
                <c:pt idx="14">
                  <c:v>124.5</c:v>
                </c:pt>
                <c:pt idx="15">
                  <c:v>129.80000000000001</c:v>
                </c:pt>
                <c:pt idx="16">
                  <c:v>140.69999999999999</c:v>
                </c:pt>
                <c:pt idx="17">
                  <c:v>138.19999999999999</c:v>
                </c:pt>
                <c:pt idx="18">
                  <c:v>137.4</c:v>
                </c:pt>
                <c:pt idx="19">
                  <c:v>147.19999999999999</c:v>
                </c:pt>
                <c:pt idx="20">
                  <c:v>144.6</c:v>
                </c:pt>
                <c:pt idx="21">
                  <c:v>139.4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5D-4194-8208-5E3BF6DB5D57}"/>
            </c:ext>
          </c:extLst>
        </c:ser>
        <c:ser>
          <c:idx val="2"/>
          <c:order val="2"/>
          <c:tx>
            <c:strRef>
              <c:f>'Figure 2.1-1'!$S$7</c:f>
              <c:strCache>
                <c:ptCount val="1"/>
                <c:pt idx="0">
                  <c:v>South Korea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 2.1-1'!$T$4:$AO$4</c:f>
              <c:strCach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strCache>
            </c:strRef>
          </c:cat>
          <c:val>
            <c:numRef>
              <c:f>'Figure 2.1-1'!$T$7:$AO$7</c:f>
              <c:numCache>
                <c:formatCode>0.0</c:formatCode>
                <c:ptCount val="22"/>
                <c:pt idx="0">
                  <c:v>13.3</c:v>
                </c:pt>
                <c:pt idx="1">
                  <c:v>14</c:v>
                </c:pt>
                <c:pt idx="2">
                  <c:v>14.7</c:v>
                </c:pt>
                <c:pt idx="3">
                  <c:v>14.2</c:v>
                </c:pt>
                <c:pt idx="4">
                  <c:v>15.6</c:v>
                </c:pt>
                <c:pt idx="5">
                  <c:v>19</c:v>
                </c:pt>
                <c:pt idx="6">
                  <c:v>22.8</c:v>
                </c:pt>
                <c:pt idx="7">
                  <c:v>24.6</c:v>
                </c:pt>
                <c:pt idx="8">
                  <c:v>21.5</c:v>
                </c:pt>
                <c:pt idx="9">
                  <c:v>21.4</c:v>
                </c:pt>
                <c:pt idx="10">
                  <c:v>28.6</c:v>
                </c:pt>
                <c:pt idx="11">
                  <c:v>32.4</c:v>
                </c:pt>
                <c:pt idx="12">
                  <c:v>38.299999999999997</c:v>
                </c:pt>
                <c:pt idx="13">
                  <c:v>40.799999999999997</c:v>
                </c:pt>
                <c:pt idx="14">
                  <c:v>45.6</c:v>
                </c:pt>
                <c:pt idx="15">
                  <c:v>52.5</c:v>
                </c:pt>
                <c:pt idx="16">
                  <c:v>54</c:v>
                </c:pt>
                <c:pt idx="17">
                  <c:v>61.7</c:v>
                </c:pt>
                <c:pt idx="18">
                  <c:v>66</c:v>
                </c:pt>
                <c:pt idx="19">
                  <c:v>68.2</c:v>
                </c:pt>
                <c:pt idx="20">
                  <c:v>69.2</c:v>
                </c:pt>
                <c:pt idx="21">
                  <c:v>75.400000000000006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5D-4194-8208-5E3BF6DB5D57}"/>
            </c:ext>
          </c:extLst>
        </c:ser>
        <c:ser>
          <c:idx val="3"/>
          <c:order val="3"/>
          <c:tx>
            <c:strRef>
              <c:f>'Figure 2.1-1'!$S$8</c:f>
              <c:strCache>
                <c:ptCount val="1"/>
                <c:pt idx="0">
                  <c:v>UK (latest 2018)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'Figure 2.1-1'!$T$4:$AO$4</c:f>
              <c:strCach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strCache>
            </c:strRef>
          </c:cat>
          <c:val>
            <c:numRef>
              <c:f>'Figure 2.1-1'!$T$8:$AO$8</c:f>
              <c:numCache>
                <c:formatCode>0.0</c:formatCode>
                <c:ptCount val="22"/>
                <c:pt idx="0">
                  <c:v>29.1</c:v>
                </c:pt>
                <c:pt idx="1">
                  <c:v>29.4</c:v>
                </c:pt>
                <c:pt idx="2">
                  <c:v>30.6</c:v>
                </c:pt>
                <c:pt idx="3">
                  <c:v>28.8</c:v>
                </c:pt>
                <c:pt idx="4">
                  <c:v>29.8</c:v>
                </c:pt>
                <c:pt idx="5">
                  <c:v>31.7</c:v>
                </c:pt>
                <c:pt idx="6">
                  <c:v>34</c:v>
                </c:pt>
                <c:pt idx="7">
                  <c:v>36.5</c:v>
                </c:pt>
                <c:pt idx="8">
                  <c:v>32.200000000000003</c:v>
                </c:pt>
                <c:pt idx="9">
                  <c:v>29</c:v>
                </c:pt>
                <c:pt idx="10">
                  <c:v>30.7</c:v>
                </c:pt>
                <c:pt idx="11">
                  <c:v>31.5</c:v>
                </c:pt>
                <c:pt idx="12">
                  <c:v>33.299999999999997</c:v>
                </c:pt>
                <c:pt idx="13">
                  <c:v>34</c:v>
                </c:pt>
                <c:pt idx="14">
                  <c:v>38</c:v>
                </c:pt>
                <c:pt idx="15">
                  <c:v>43.6</c:v>
                </c:pt>
                <c:pt idx="16">
                  <c:v>40.4</c:v>
                </c:pt>
                <c:pt idx="17">
                  <c:v>39.700000000000003</c:v>
                </c:pt>
                <c:pt idx="18">
                  <c:v>41.9</c:v>
                </c:pt>
                <c:pt idx="19">
                  <c:v>44.4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5D-4194-8208-5E3BF6DB5D57}"/>
            </c:ext>
          </c:extLst>
        </c:ser>
        <c:ser>
          <c:idx val="4"/>
          <c:order val="4"/>
          <c:tx>
            <c:strRef>
              <c:f>'Figure 2.1-1'!$S$9</c:f>
              <c:strCache>
                <c:ptCount val="1"/>
                <c:pt idx="0">
                  <c:v>US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'Figure 2.1-1'!$T$4:$AO$4</c:f>
              <c:strCach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strCache>
            </c:strRef>
          </c:cat>
          <c:val>
            <c:numRef>
              <c:f>'Figure 2.1-1'!$T$9:$AO$9</c:f>
              <c:numCache>
                <c:formatCode>0.0</c:formatCode>
                <c:ptCount val="22"/>
                <c:pt idx="0">
                  <c:v>291.8</c:v>
                </c:pt>
                <c:pt idx="1">
                  <c:v>312.89999999999998</c:v>
                </c:pt>
                <c:pt idx="2">
                  <c:v>296</c:v>
                </c:pt>
                <c:pt idx="3">
                  <c:v>259.8</c:v>
                </c:pt>
                <c:pt idx="4">
                  <c:v>245.7</c:v>
                </c:pt>
                <c:pt idx="5">
                  <c:v>263.7</c:v>
                </c:pt>
                <c:pt idx="6">
                  <c:v>281.39999999999998</c:v>
                </c:pt>
                <c:pt idx="7">
                  <c:v>277.5</c:v>
                </c:pt>
                <c:pt idx="8">
                  <c:v>276.89999999999998</c:v>
                </c:pt>
                <c:pt idx="9">
                  <c:v>291.39999999999998</c:v>
                </c:pt>
                <c:pt idx="10">
                  <c:v>309.3</c:v>
                </c:pt>
                <c:pt idx="11">
                  <c:v>308.8</c:v>
                </c:pt>
                <c:pt idx="12">
                  <c:v>338.1</c:v>
                </c:pt>
                <c:pt idx="13">
                  <c:v>342.7</c:v>
                </c:pt>
                <c:pt idx="14">
                  <c:v>359.1</c:v>
                </c:pt>
                <c:pt idx="15">
                  <c:v>457.3</c:v>
                </c:pt>
                <c:pt idx="16">
                  <c:v>481.9</c:v>
                </c:pt>
                <c:pt idx="17">
                  <c:v>492.5</c:v>
                </c:pt>
                <c:pt idx="18">
                  <c:v>514.4</c:v>
                </c:pt>
                <c:pt idx="19">
                  <c:v>606.20000000000005</c:v>
                </c:pt>
                <c:pt idx="20">
                  <c:v>631.1</c:v>
                </c:pt>
                <c:pt idx="21">
                  <c:v>681.5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5D-4194-8208-5E3BF6DB5D57}"/>
            </c:ext>
          </c:extLst>
        </c:ser>
        <c:ser>
          <c:idx val="5"/>
          <c:order val="5"/>
          <c:tx>
            <c:strRef>
              <c:f>'Figure 2.1-1'!$S$10</c:f>
              <c:strCache>
                <c:ptCount val="1"/>
                <c:pt idx="0">
                  <c:v>China (latest 2020)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'Figure 2.1-1'!$T$4:$AO$4</c:f>
              <c:strCach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strCache>
            </c:strRef>
          </c:cat>
          <c:val>
            <c:numRef>
              <c:f>'Figure 2.1-1'!$T$10:$AO$10</c:f>
              <c:numCache>
                <c:formatCode>0.0</c:formatCode>
                <c:ptCount val="22"/>
                <c:pt idx="0">
                  <c:v>11.8</c:v>
                </c:pt>
                <c:pt idx="1">
                  <c:v>14.1</c:v>
                </c:pt>
                <c:pt idx="2">
                  <c:v>16.5</c:v>
                </c:pt>
                <c:pt idx="3">
                  <c:v>16.399999999999999</c:v>
                </c:pt>
                <c:pt idx="4">
                  <c:v>19.100000000000001</c:v>
                </c:pt>
                <c:pt idx="5">
                  <c:v>24</c:v>
                </c:pt>
                <c:pt idx="6">
                  <c:v>30</c:v>
                </c:pt>
                <c:pt idx="7">
                  <c:v>35.6</c:v>
                </c:pt>
                <c:pt idx="8">
                  <c:v>45.2</c:v>
                </c:pt>
                <c:pt idx="9">
                  <c:v>60.9</c:v>
                </c:pt>
                <c:pt idx="10">
                  <c:v>78.7</c:v>
                </c:pt>
                <c:pt idx="11">
                  <c:v>96.6</c:v>
                </c:pt>
                <c:pt idx="12">
                  <c:v>127.1</c:v>
                </c:pt>
                <c:pt idx="13">
                  <c:v>145.1</c:v>
                </c:pt>
                <c:pt idx="14">
                  <c:v>159</c:v>
                </c:pt>
                <c:pt idx="15">
                  <c:v>203.2</c:v>
                </c:pt>
                <c:pt idx="16">
                  <c:v>213.2</c:v>
                </c:pt>
                <c:pt idx="17">
                  <c:v>230.8</c:v>
                </c:pt>
                <c:pt idx="18">
                  <c:v>252</c:v>
                </c:pt>
                <c:pt idx="19">
                  <c:v>286.3</c:v>
                </c:pt>
                <c:pt idx="20">
                  <c:v>309.8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5D-4194-8208-5E3BF6DB5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88469296"/>
        <c:axId val="1883292640"/>
      </c:barChart>
      <c:catAx>
        <c:axId val="108846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83292640"/>
        <c:crosses val="autoZero"/>
        <c:auto val="1"/>
        <c:lblAlgn val="ctr"/>
        <c:lblOffset val="100"/>
        <c:noMultiLvlLbl val="0"/>
      </c:catAx>
      <c:valAx>
        <c:axId val="1883292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in billion EUR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88469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2.1-10'!$Q$3</c:f>
              <c:strCache>
                <c:ptCount val="1"/>
                <c:pt idx="0">
                  <c:v>EU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2.1-10'!$P$4:$P$7</c:f>
              <c:strCache>
                <c:ptCount val="4"/>
                <c:pt idx="0">
                  <c:v>Automotive</c:v>
                </c:pt>
                <c:pt idx="1">
                  <c:v>Health</c:v>
                </c:pt>
                <c:pt idx="2">
                  <c:v>ICT hardware</c:v>
                </c:pt>
                <c:pt idx="3">
                  <c:v>ICT services</c:v>
                </c:pt>
              </c:strCache>
            </c:strRef>
          </c:cat>
          <c:val>
            <c:numRef>
              <c:f>'Figure 2.1-10'!$Q$4:$Q$7</c:f>
              <c:numCache>
                <c:formatCode>0.00%</c:formatCode>
                <c:ptCount val="4"/>
                <c:pt idx="0">
                  <c:v>0.33209656148786615</c:v>
                </c:pt>
                <c:pt idx="1">
                  <c:v>0.20091420179432895</c:v>
                </c:pt>
                <c:pt idx="2">
                  <c:v>0.14548734974257152</c:v>
                </c:pt>
                <c:pt idx="3">
                  <c:v>7.8442466048674872E-2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C1-4882-9078-11118E0F02E3}"/>
            </c:ext>
          </c:extLst>
        </c:ser>
        <c:ser>
          <c:idx val="1"/>
          <c:order val="1"/>
          <c:tx>
            <c:strRef>
              <c:f>'Figure 2.1-10'!$R$3</c:f>
              <c:strCache>
                <c:ptCount val="1"/>
                <c:pt idx="0">
                  <c:v>US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2.1-10'!$P$4:$P$7</c:f>
              <c:strCache>
                <c:ptCount val="4"/>
                <c:pt idx="0">
                  <c:v>Automotive</c:v>
                </c:pt>
                <c:pt idx="1">
                  <c:v>Health</c:v>
                </c:pt>
                <c:pt idx="2">
                  <c:v>ICT hardware</c:v>
                </c:pt>
                <c:pt idx="3">
                  <c:v>ICT services</c:v>
                </c:pt>
              </c:strCache>
            </c:strRef>
          </c:cat>
          <c:val>
            <c:numRef>
              <c:f>'Figure 2.1-10'!$R$4:$R$7</c:f>
              <c:numCache>
                <c:formatCode>0.00%</c:formatCode>
                <c:ptCount val="4"/>
                <c:pt idx="0">
                  <c:v>6.3784441855568336E-2</c:v>
                </c:pt>
                <c:pt idx="1">
                  <c:v>0.25997362233630922</c:v>
                </c:pt>
                <c:pt idx="2">
                  <c:v>0.2296113242193443</c:v>
                </c:pt>
                <c:pt idx="3">
                  <c:v>0.34303728992633448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C1-4882-9078-11118E0F02E3}"/>
            </c:ext>
          </c:extLst>
        </c:ser>
        <c:ser>
          <c:idx val="2"/>
          <c:order val="2"/>
          <c:tx>
            <c:strRef>
              <c:f>'Figure 2.1-10'!$S$3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 2.1-10'!$P$4:$P$7</c:f>
              <c:strCache>
                <c:ptCount val="4"/>
                <c:pt idx="0">
                  <c:v>Automotive</c:v>
                </c:pt>
                <c:pt idx="1">
                  <c:v>Health</c:v>
                </c:pt>
                <c:pt idx="2">
                  <c:v>ICT hardware</c:v>
                </c:pt>
                <c:pt idx="3">
                  <c:v>ICT services</c:v>
                </c:pt>
              </c:strCache>
            </c:strRef>
          </c:cat>
          <c:val>
            <c:numRef>
              <c:f>'Figure 2.1-10'!$S$4:$S$7</c:f>
              <c:numCache>
                <c:formatCode>0.00%</c:formatCode>
                <c:ptCount val="4"/>
                <c:pt idx="0">
                  <c:v>9.988101862352225E-2</c:v>
                </c:pt>
                <c:pt idx="1">
                  <c:v>7.1971795064126917E-2</c:v>
                </c:pt>
                <c:pt idx="2">
                  <c:v>0.26516619170774119</c:v>
                </c:pt>
                <c:pt idx="3">
                  <c:v>0.17444023063362801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C1-4882-9078-11118E0F02E3}"/>
            </c:ext>
          </c:extLst>
        </c:ser>
        <c:ser>
          <c:idx val="3"/>
          <c:order val="3"/>
          <c:tx>
            <c:strRef>
              <c:f>'Figure 2.1-10'!$T$3</c:f>
              <c:strCache>
                <c:ptCount val="1"/>
                <c:pt idx="0">
                  <c:v>Japan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'Figure 2.1-10'!$P$4:$P$7</c:f>
              <c:strCache>
                <c:ptCount val="4"/>
                <c:pt idx="0">
                  <c:v>Automotive</c:v>
                </c:pt>
                <c:pt idx="1">
                  <c:v>Health</c:v>
                </c:pt>
                <c:pt idx="2">
                  <c:v>ICT hardware</c:v>
                </c:pt>
                <c:pt idx="3">
                  <c:v>ICT services</c:v>
                </c:pt>
              </c:strCache>
            </c:strRef>
          </c:cat>
          <c:val>
            <c:numRef>
              <c:f>'Figure 2.1-10'!$T$4:$T$7</c:f>
              <c:numCache>
                <c:formatCode>0.00%</c:formatCode>
                <c:ptCount val="4"/>
                <c:pt idx="0">
                  <c:v>0.28930464178188597</c:v>
                </c:pt>
                <c:pt idx="1">
                  <c:v>0.14152449999574795</c:v>
                </c:pt>
                <c:pt idx="2">
                  <c:v>0.18398869015070704</c:v>
                </c:pt>
                <c:pt idx="3">
                  <c:v>9.1885057604136247E-2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C1-4882-9078-11118E0F02E3}"/>
            </c:ext>
          </c:extLst>
        </c:ser>
        <c:ser>
          <c:idx val="4"/>
          <c:order val="4"/>
          <c:tx>
            <c:strRef>
              <c:f>'Figure 2.1-10'!$U$3</c:f>
              <c:strCache>
                <c:ptCount val="1"/>
                <c:pt idx="0">
                  <c:v>RoW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'Figure 2.1-10'!$P$4:$P$7</c:f>
              <c:strCache>
                <c:ptCount val="4"/>
                <c:pt idx="0">
                  <c:v>Automotive</c:v>
                </c:pt>
                <c:pt idx="1">
                  <c:v>Health</c:v>
                </c:pt>
                <c:pt idx="2">
                  <c:v>ICT hardware</c:v>
                </c:pt>
                <c:pt idx="3">
                  <c:v>ICT services</c:v>
                </c:pt>
              </c:strCache>
            </c:strRef>
          </c:cat>
          <c:val>
            <c:numRef>
              <c:f>'Figure 2.1-10'!$U$4:$U$7</c:f>
              <c:numCache>
                <c:formatCode>0.00%</c:formatCode>
                <c:ptCount val="4"/>
                <c:pt idx="0">
                  <c:v>6.3524380408553072E-2</c:v>
                </c:pt>
                <c:pt idx="1">
                  <c:v>0.29065556276510734</c:v>
                </c:pt>
                <c:pt idx="2">
                  <c:v>0.31611393586969111</c:v>
                </c:pt>
                <c:pt idx="3">
                  <c:v>7.312516917652051E-2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C1-4882-9078-11118E0F0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19987184"/>
        <c:axId val="178421232"/>
      </c:barChart>
      <c:catAx>
        <c:axId val="121998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421232"/>
        <c:crosses val="autoZero"/>
        <c:auto val="1"/>
        <c:lblAlgn val="ctr"/>
        <c:lblOffset val="100"/>
        <c:noMultiLvlLbl val="0"/>
      </c:catAx>
      <c:valAx>
        <c:axId val="17842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98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2.1-11'!$O$7</c:f>
              <c:strCache>
                <c:ptCount val="1"/>
                <c:pt idx="0">
                  <c:v>EU-27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2.1-11'!$N$8:$N$11</c:f>
              <c:strCache>
                <c:ptCount val="4"/>
                <c:pt idx="0">
                  <c:v>Automotive</c:v>
                </c:pt>
                <c:pt idx="1">
                  <c:v>Health</c:v>
                </c:pt>
                <c:pt idx="2">
                  <c:v>ICT hardware</c:v>
                </c:pt>
                <c:pt idx="3">
                  <c:v>ICT services</c:v>
                </c:pt>
              </c:strCache>
            </c:strRef>
          </c:cat>
          <c:val>
            <c:numRef>
              <c:f>'Figure 2.1-11'!$O$8:$O$11</c:f>
              <c:numCache>
                <c:formatCode>0%</c:formatCode>
                <c:ptCount val="4"/>
                <c:pt idx="0">
                  <c:v>5.4892606236044805E-2</c:v>
                </c:pt>
                <c:pt idx="1">
                  <c:v>0.11566421739779668</c:v>
                </c:pt>
                <c:pt idx="2">
                  <c:v>8.7335048156235009E-2</c:v>
                </c:pt>
                <c:pt idx="3">
                  <c:v>5.4523952259691588E-2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DA-4735-BBB6-F5947819016A}"/>
            </c:ext>
          </c:extLst>
        </c:ser>
        <c:ser>
          <c:idx val="1"/>
          <c:order val="1"/>
          <c:tx>
            <c:strRef>
              <c:f>'Figure 2.1-11'!$P$7</c:f>
              <c:strCache>
                <c:ptCount val="1"/>
                <c:pt idx="0">
                  <c:v>US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2.1-11'!$N$8:$N$11</c:f>
              <c:strCache>
                <c:ptCount val="4"/>
                <c:pt idx="0">
                  <c:v>Automotive</c:v>
                </c:pt>
                <c:pt idx="1">
                  <c:v>Health</c:v>
                </c:pt>
                <c:pt idx="2">
                  <c:v>ICT hardware</c:v>
                </c:pt>
                <c:pt idx="3">
                  <c:v>ICT services</c:v>
                </c:pt>
              </c:strCache>
            </c:strRef>
          </c:cat>
          <c:val>
            <c:numRef>
              <c:f>'Figure 2.1-11'!$P$8:$P$11</c:f>
              <c:numCache>
                <c:formatCode>0%</c:formatCode>
                <c:ptCount val="4"/>
                <c:pt idx="0">
                  <c:v>5.1425107863619132E-2</c:v>
                </c:pt>
                <c:pt idx="1">
                  <c:v>0.13117695103234275</c:v>
                </c:pt>
                <c:pt idx="2">
                  <c:v>9.5448489528669966E-2</c:v>
                </c:pt>
                <c:pt idx="3">
                  <c:v>0.15338386488412906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DA-4735-BBB6-F5947819016A}"/>
            </c:ext>
          </c:extLst>
        </c:ser>
        <c:ser>
          <c:idx val="2"/>
          <c:order val="2"/>
          <c:tx>
            <c:strRef>
              <c:f>'Figure 2.1-11'!$Q$7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 2.1-11'!$N$8:$N$11</c:f>
              <c:strCache>
                <c:ptCount val="4"/>
                <c:pt idx="0">
                  <c:v>Automotive</c:v>
                </c:pt>
                <c:pt idx="1">
                  <c:v>Health</c:v>
                </c:pt>
                <c:pt idx="2">
                  <c:v>ICT hardware</c:v>
                </c:pt>
                <c:pt idx="3">
                  <c:v>ICT services</c:v>
                </c:pt>
              </c:strCache>
            </c:strRef>
          </c:cat>
          <c:val>
            <c:numRef>
              <c:f>'Figure 2.1-11'!$Q$8:$Q$11</c:f>
              <c:numCache>
                <c:formatCode>0%</c:formatCode>
                <c:ptCount val="4"/>
                <c:pt idx="0">
                  <c:v>5.2752835680967412E-2</c:v>
                </c:pt>
                <c:pt idx="1">
                  <c:v>7.5553646168107641E-2</c:v>
                </c:pt>
                <c:pt idx="2">
                  <c:v>7.6270550692167927E-2</c:v>
                </c:pt>
                <c:pt idx="3">
                  <c:v>7.7027469000712501E-2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DA-4735-BBB6-F5947819016A}"/>
            </c:ext>
          </c:extLst>
        </c:ser>
        <c:ser>
          <c:idx val="3"/>
          <c:order val="3"/>
          <c:tx>
            <c:strRef>
              <c:f>'Figure 2.1-11'!$R$7</c:f>
              <c:strCache>
                <c:ptCount val="1"/>
                <c:pt idx="0">
                  <c:v>Japan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'Figure 2.1-11'!$N$8:$N$11</c:f>
              <c:strCache>
                <c:ptCount val="4"/>
                <c:pt idx="0">
                  <c:v>Automotive</c:v>
                </c:pt>
                <c:pt idx="1">
                  <c:v>Health</c:v>
                </c:pt>
                <c:pt idx="2">
                  <c:v>ICT hardware</c:v>
                </c:pt>
                <c:pt idx="3">
                  <c:v>ICT services</c:v>
                </c:pt>
              </c:strCache>
            </c:strRef>
          </c:cat>
          <c:val>
            <c:numRef>
              <c:f>'Figure 2.1-11'!$R$8:$R$11</c:f>
              <c:numCache>
                <c:formatCode>0%</c:formatCode>
                <c:ptCount val="4"/>
                <c:pt idx="0">
                  <c:v>4.1139466532210532E-2</c:v>
                </c:pt>
                <c:pt idx="1">
                  <c:v>0.14756706686027529</c:v>
                </c:pt>
                <c:pt idx="2">
                  <c:v>4.6860978108737975E-2</c:v>
                </c:pt>
                <c:pt idx="3">
                  <c:v>5.4896391692746231E-2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DA-4735-BBB6-F5947819016A}"/>
            </c:ext>
          </c:extLst>
        </c:ser>
        <c:ser>
          <c:idx val="4"/>
          <c:order val="4"/>
          <c:tx>
            <c:strRef>
              <c:f>'Figure 2.1-11'!$S$7</c:f>
              <c:strCache>
                <c:ptCount val="1"/>
                <c:pt idx="0">
                  <c:v>RoW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'Figure 2.1-11'!$N$8:$N$11</c:f>
              <c:strCache>
                <c:ptCount val="4"/>
                <c:pt idx="0">
                  <c:v>Automotive</c:v>
                </c:pt>
                <c:pt idx="1">
                  <c:v>Health</c:v>
                </c:pt>
                <c:pt idx="2">
                  <c:v>ICT hardware</c:v>
                </c:pt>
                <c:pt idx="3">
                  <c:v>ICT services</c:v>
                </c:pt>
              </c:strCache>
            </c:strRef>
          </c:cat>
          <c:val>
            <c:numRef>
              <c:f>'Figure 2.1-11'!$S$8:$S$11</c:f>
              <c:numCache>
                <c:formatCode>0%</c:formatCode>
                <c:ptCount val="4"/>
                <c:pt idx="0">
                  <c:v>4.1139466532210532E-2</c:v>
                </c:pt>
                <c:pt idx="1">
                  <c:v>0.14756706686027529</c:v>
                </c:pt>
                <c:pt idx="2">
                  <c:v>4.6860978108737975E-2</c:v>
                </c:pt>
                <c:pt idx="3">
                  <c:v>5.4896391692746231E-2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DA-4735-BBB6-F59478190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798256"/>
        <c:axId val="185644160"/>
      </c:barChart>
      <c:catAx>
        <c:axId val="173798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644160"/>
        <c:crosses val="autoZero"/>
        <c:auto val="1"/>
        <c:lblAlgn val="ctr"/>
        <c:lblOffset val="100"/>
        <c:noMultiLvlLbl val="0"/>
      </c:catAx>
      <c:valAx>
        <c:axId val="18564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98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2.1-12a:</a:t>
            </a:r>
            <a:r>
              <a:rPr lang="en-US" baseline="0"/>
              <a:t> </a:t>
            </a:r>
            <a:r>
              <a:rPr lang="en-US"/>
              <a:t>World, R&amp;D intensity, by quintiles of the top 2500 Scoreboard companies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2.1-12'!$V$5</c:f>
              <c:strCache>
                <c:ptCount val="1"/>
                <c:pt idx="0">
                  <c:v>Top 2500 firms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2.1-12'!$U$6:$U$16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'Figure 2.1-12'!$V$6:$V$16</c:f>
              <c:numCache>
                <c:formatCode>General</c:formatCode>
                <c:ptCount val="11"/>
                <c:pt idx="0">
                  <c:v>2.7690900000000001E-2</c:v>
                </c:pt>
                <c:pt idx="1">
                  <c:v>2.8544300000000002E-2</c:v>
                </c:pt>
                <c:pt idx="2">
                  <c:v>2.9206900000000001E-2</c:v>
                </c:pt>
                <c:pt idx="3">
                  <c:v>3.1532299999999999E-2</c:v>
                </c:pt>
                <c:pt idx="4">
                  <c:v>3.5739E-2</c:v>
                </c:pt>
                <c:pt idx="5">
                  <c:v>3.8159400000000003E-2</c:v>
                </c:pt>
                <c:pt idx="6">
                  <c:v>3.6958499999999998E-2</c:v>
                </c:pt>
                <c:pt idx="7">
                  <c:v>3.8003200000000001E-2</c:v>
                </c:pt>
                <c:pt idx="8">
                  <c:v>4.0208099999999997E-2</c:v>
                </c:pt>
                <c:pt idx="9">
                  <c:v>4.5018900000000001E-2</c:v>
                </c:pt>
                <c:pt idx="10">
                  <c:v>4.3231899999999997E-2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B0-4DEE-8F9E-71FD4C41A5B3}"/>
            </c:ext>
          </c:extLst>
        </c:ser>
        <c:ser>
          <c:idx val="1"/>
          <c:order val="1"/>
          <c:tx>
            <c:strRef>
              <c:f>'Figure 2.1-12'!$W$5</c:f>
              <c:strCache>
                <c:ptCount val="1"/>
                <c:pt idx="0">
                  <c:v>Rank 1-500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 2.1-12'!$U$6:$U$16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'Figure 2.1-12'!$W$6:$W$16</c:f>
              <c:numCache>
                <c:formatCode>General</c:formatCode>
                <c:ptCount val="11"/>
                <c:pt idx="0">
                  <c:v>3.4239800000000001E-2</c:v>
                </c:pt>
                <c:pt idx="1">
                  <c:v>3.6150700000000001E-2</c:v>
                </c:pt>
                <c:pt idx="2">
                  <c:v>3.7154600000000003E-2</c:v>
                </c:pt>
                <c:pt idx="3">
                  <c:v>4.0175000000000002E-2</c:v>
                </c:pt>
                <c:pt idx="4">
                  <c:v>4.5745099999999997E-2</c:v>
                </c:pt>
                <c:pt idx="5">
                  <c:v>4.7348000000000001E-2</c:v>
                </c:pt>
                <c:pt idx="6">
                  <c:v>4.6372299999999998E-2</c:v>
                </c:pt>
                <c:pt idx="7">
                  <c:v>4.68499E-2</c:v>
                </c:pt>
                <c:pt idx="8">
                  <c:v>5.0257200000000002E-2</c:v>
                </c:pt>
                <c:pt idx="9">
                  <c:v>5.6494999999999997E-2</c:v>
                </c:pt>
                <c:pt idx="10">
                  <c:v>5.3822500000000002E-2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B0-4DEE-8F9E-71FD4C41A5B3}"/>
            </c:ext>
          </c:extLst>
        </c:ser>
        <c:ser>
          <c:idx val="2"/>
          <c:order val="2"/>
          <c:tx>
            <c:strRef>
              <c:f>'Figure 2.1-12'!$X$5</c:f>
              <c:strCache>
                <c:ptCount val="1"/>
                <c:pt idx="0">
                  <c:v>Rank 500-1000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'Figure 2.1-12'!$U$6:$U$16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'Figure 2.1-12'!$X$6:$X$16</c:f>
              <c:numCache>
                <c:formatCode>General</c:formatCode>
                <c:ptCount val="11"/>
                <c:pt idx="0">
                  <c:v>1.7218799999999999E-2</c:v>
                </c:pt>
                <c:pt idx="1">
                  <c:v>1.7225799999999999E-2</c:v>
                </c:pt>
                <c:pt idx="2">
                  <c:v>1.8701499999999999E-2</c:v>
                </c:pt>
                <c:pt idx="3">
                  <c:v>1.91215E-2</c:v>
                </c:pt>
                <c:pt idx="4">
                  <c:v>2.1434100000000001E-2</c:v>
                </c:pt>
                <c:pt idx="5">
                  <c:v>2.5865699999999998E-2</c:v>
                </c:pt>
                <c:pt idx="6">
                  <c:v>2.40696E-2</c:v>
                </c:pt>
                <c:pt idx="7">
                  <c:v>2.5312999999999999E-2</c:v>
                </c:pt>
                <c:pt idx="8">
                  <c:v>2.45615E-2</c:v>
                </c:pt>
                <c:pt idx="9">
                  <c:v>2.92386E-2</c:v>
                </c:pt>
                <c:pt idx="10">
                  <c:v>2.9371499999999998E-2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B0-4DEE-8F9E-71FD4C41A5B3}"/>
            </c:ext>
          </c:extLst>
        </c:ser>
        <c:ser>
          <c:idx val="3"/>
          <c:order val="3"/>
          <c:tx>
            <c:strRef>
              <c:f>'Figure 2.1-12'!$Y$5</c:f>
              <c:strCache>
                <c:ptCount val="1"/>
                <c:pt idx="0">
                  <c:v>Rank 1000-1500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'Figure 2.1-12'!$U$6:$U$16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'Figure 2.1-12'!$Y$6:$Y$16</c:f>
              <c:numCache>
                <c:formatCode>General</c:formatCode>
                <c:ptCount val="11"/>
                <c:pt idx="0">
                  <c:v>1.37082E-2</c:v>
                </c:pt>
                <c:pt idx="1">
                  <c:v>1.18637E-2</c:v>
                </c:pt>
                <c:pt idx="2">
                  <c:v>1.2706E-2</c:v>
                </c:pt>
                <c:pt idx="3">
                  <c:v>1.4878799999999999E-2</c:v>
                </c:pt>
                <c:pt idx="4">
                  <c:v>1.78216E-2</c:v>
                </c:pt>
                <c:pt idx="5">
                  <c:v>1.8887999999999999E-2</c:v>
                </c:pt>
                <c:pt idx="6">
                  <c:v>1.8973E-2</c:v>
                </c:pt>
                <c:pt idx="7">
                  <c:v>2.0818900000000001E-2</c:v>
                </c:pt>
                <c:pt idx="8">
                  <c:v>2.5992600000000001E-2</c:v>
                </c:pt>
                <c:pt idx="9">
                  <c:v>2.5361499999999999E-2</c:v>
                </c:pt>
                <c:pt idx="10">
                  <c:v>2.47332E-2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6B0-4DEE-8F9E-71FD4C41A5B3}"/>
            </c:ext>
          </c:extLst>
        </c:ser>
        <c:ser>
          <c:idx val="4"/>
          <c:order val="4"/>
          <c:tx>
            <c:strRef>
              <c:f>'Figure 2.1-12'!$Z$5</c:f>
              <c:strCache>
                <c:ptCount val="1"/>
                <c:pt idx="0">
                  <c:v>Rank 1500-2000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'Figure 2.1-12'!$U$6:$U$16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'Figure 2.1-12'!$Z$6:$Z$16</c:f>
              <c:numCache>
                <c:formatCode>General</c:formatCode>
                <c:ptCount val="11"/>
                <c:pt idx="0">
                  <c:v>1.2834099999999999E-2</c:v>
                </c:pt>
                <c:pt idx="1">
                  <c:v>1.6615100000000001E-2</c:v>
                </c:pt>
                <c:pt idx="2">
                  <c:v>1.4149699999999999E-2</c:v>
                </c:pt>
                <c:pt idx="3">
                  <c:v>1.54088E-2</c:v>
                </c:pt>
                <c:pt idx="4">
                  <c:v>1.5918100000000001E-2</c:v>
                </c:pt>
                <c:pt idx="5">
                  <c:v>2.16616E-2</c:v>
                </c:pt>
                <c:pt idx="6">
                  <c:v>1.9922800000000001E-2</c:v>
                </c:pt>
                <c:pt idx="7">
                  <c:v>1.9559199999999999E-2</c:v>
                </c:pt>
                <c:pt idx="8">
                  <c:v>2.2824799999999999E-2</c:v>
                </c:pt>
                <c:pt idx="9">
                  <c:v>2.59256E-2</c:v>
                </c:pt>
                <c:pt idx="10">
                  <c:v>2.4388199999999999E-2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6B0-4DEE-8F9E-71FD4C41A5B3}"/>
            </c:ext>
          </c:extLst>
        </c:ser>
        <c:ser>
          <c:idx val="5"/>
          <c:order val="5"/>
          <c:tx>
            <c:strRef>
              <c:f>'Figure 2.1-12'!$AA$5</c:f>
              <c:strCache>
                <c:ptCount val="1"/>
                <c:pt idx="0">
                  <c:v>Rank 2000-2500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'Figure 2.1-12'!$U$6:$U$16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'Figure 2.1-12'!$AA$6:$AA$16</c:f>
              <c:numCache>
                <c:formatCode>General</c:formatCode>
                <c:ptCount val="11"/>
                <c:pt idx="0">
                  <c:v>1.6140600000000001E-2</c:v>
                </c:pt>
                <c:pt idx="1">
                  <c:v>1.64009E-2</c:v>
                </c:pt>
                <c:pt idx="2">
                  <c:v>1.6224200000000001E-2</c:v>
                </c:pt>
                <c:pt idx="3">
                  <c:v>1.6800699999999998E-2</c:v>
                </c:pt>
                <c:pt idx="4">
                  <c:v>1.9118799999999998E-2</c:v>
                </c:pt>
                <c:pt idx="5">
                  <c:v>1.6940799999999999E-2</c:v>
                </c:pt>
                <c:pt idx="6">
                  <c:v>1.6937600000000001E-2</c:v>
                </c:pt>
                <c:pt idx="7">
                  <c:v>2.0009800000000001E-2</c:v>
                </c:pt>
                <c:pt idx="8">
                  <c:v>1.67133E-2</c:v>
                </c:pt>
                <c:pt idx="9">
                  <c:v>1.80622E-2</c:v>
                </c:pt>
                <c:pt idx="10">
                  <c:v>1.8321E-2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6B0-4DEE-8F9E-71FD4C41A5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5490224"/>
        <c:axId val="395491864"/>
      </c:lineChart>
      <c:catAx>
        <c:axId val="395490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491864"/>
        <c:crosses val="autoZero"/>
        <c:auto val="1"/>
        <c:lblAlgn val="ctr"/>
        <c:lblOffset val="100"/>
        <c:noMultiLvlLbl val="0"/>
      </c:catAx>
      <c:valAx>
        <c:axId val="39549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 b="1">
                    <a:latin typeface="Arial" panose="020B0604020202020204" pitchFamily="34" charset="0"/>
                    <a:cs typeface="Arial" panose="020B0604020202020204" pitchFamily="34" charset="0"/>
                  </a:rPr>
                  <a:t>R&amp;D investment as a % of turnover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\ 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490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2.1-12b: World, R&amp;D intensity decomposition, 10-year window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within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"/>
              <c:pt idx="0">
                <c:v>2021</c:v>
              </c:pt>
            </c:numLit>
          </c:cat>
          <c:val>
            <c:numLit>
              <c:formatCode>General</c:formatCode>
              <c:ptCount val="1"/>
              <c:pt idx="0">
                <c:v>3.7277E-3</c:v>
              </c:pt>
            </c:numLit>
          </c:val>
          <c:extLst>
            <c:ext xmlns:c16="http://schemas.microsoft.com/office/drawing/2014/chart" uri="{C3380CC4-5D6E-409C-BE32-E72D297353CC}">
              <c16:uniqueId val="{00000000-EF3C-4D28-ADCA-7A04E3475B7C}"/>
            </c:ext>
          </c:extLst>
        </c:ser>
        <c:ser>
          <c:idx val="1"/>
          <c:order val="1"/>
          <c:tx>
            <c:v>between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"/>
              <c:pt idx="0">
                <c:v>2021</c:v>
              </c:pt>
            </c:numLit>
          </c:cat>
          <c:val>
            <c:numLit>
              <c:formatCode>General</c:formatCode>
              <c:ptCount val="1"/>
              <c:pt idx="0">
                <c:v>6.4029000000000004E-3</c:v>
              </c:pt>
            </c:numLit>
          </c:val>
          <c:extLst>
            <c:ext xmlns:c16="http://schemas.microsoft.com/office/drawing/2014/chart" uri="{C3380CC4-5D6E-409C-BE32-E72D297353CC}">
              <c16:uniqueId val="{00000001-EF3C-4D28-ADCA-7A04E3475B7C}"/>
            </c:ext>
          </c:extLst>
        </c:ser>
        <c:ser>
          <c:idx val="2"/>
          <c:order val="2"/>
          <c:tx>
            <c:v>error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"/>
              <c:pt idx="0">
                <c:v>2021</c:v>
              </c:pt>
            </c:numLit>
          </c:cat>
          <c:val>
            <c:numLit>
              <c:formatCode>General</c:formatCode>
              <c:ptCount val="1"/>
              <c:pt idx="0">
                <c:v>3.5899999999999998E-5</c:v>
              </c:pt>
            </c:numLit>
          </c:val>
          <c:extLst>
            <c:ext xmlns:c16="http://schemas.microsoft.com/office/drawing/2014/chart" uri="{C3380CC4-5D6E-409C-BE32-E72D297353CC}">
              <c16:uniqueId val="{00000002-EF3C-4D28-ADCA-7A04E3475B7C}"/>
            </c:ext>
          </c:extLst>
        </c:ser>
        <c:ser>
          <c:idx val="3"/>
          <c:order val="3"/>
          <c:tx>
            <c:v>net-entry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"/>
              <c:pt idx="0">
                <c:v>2021</c:v>
              </c:pt>
            </c:numLit>
          </c:cat>
          <c:val>
            <c:numLit>
              <c:formatCode>General</c:formatCode>
              <c:ptCount val="1"/>
              <c:pt idx="0">
                <c:v>5.3749999999999996E-3</c:v>
              </c:pt>
            </c:numLit>
          </c:val>
          <c:extLst>
            <c:ext xmlns:c16="http://schemas.microsoft.com/office/drawing/2014/chart" uri="{C3380CC4-5D6E-409C-BE32-E72D297353CC}">
              <c16:uniqueId val="{00000003-EF3C-4D28-ADCA-7A04E3475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1021336"/>
        <c:axId val="401021664"/>
      </c:barChart>
      <c:lineChart>
        <c:grouping val="standard"/>
        <c:varyColors val="0"/>
        <c:ser>
          <c:idx val="4"/>
          <c:order val="4"/>
          <c:tx>
            <c:v>change in aggregate R&amp;D intensity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Lit>
              <c:formatCode>General</c:formatCode>
              <c:ptCount val="1"/>
              <c:pt idx="0">
                <c:v>1.5538899999999998E-2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EF3C-4D28-ADCA-7A04E3475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1021336"/>
        <c:axId val="401021664"/>
      </c:lineChart>
      <c:catAx>
        <c:axId val="401021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021664"/>
        <c:crosses val="autoZero"/>
        <c:auto val="1"/>
        <c:lblAlgn val="ctr"/>
        <c:lblOffset val="100"/>
        <c:noMultiLvlLbl val="0"/>
      </c:catAx>
      <c:valAx>
        <c:axId val="401021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Percentage point change in R&amp;D investment per</a:t>
                </a:r>
              </a:p>
              <a:p>
                <a:pPr>
                  <a:defRPr/>
                </a:pPr>
                <a:r>
                  <a:rPr lang="en-US" b="1"/>
                  <a:t> turnover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\ 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021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2.1-12c: 10-year R&amp;D intensity change - contributions</a:t>
            </a:r>
            <a:r>
              <a:rPr lang="en-US" baseline="0"/>
              <a:t> from regions (% points)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'Figure 2.1-12'!$V$24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'Figure 2.1-12'!$U$25</c:f>
              <c:numCache>
                <c:formatCode>General</c:formatCode>
                <c:ptCount val="1"/>
                <c:pt idx="0">
                  <c:v>2021</c:v>
                </c:pt>
              </c:numCache>
            </c:numRef>
          </c:cat>
          <c:val>
            <c:numRef>
              <c:f>'Figure 2.1-12'!$V$25</c:f>
              <c:numCache>
                <c:formatCode>General</c:formatCode>
                <c:ptCount val="1"/>
                <c:pt idx="0">
                  <c:v>3.0481999999999996E-3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20-455E-BB6F-A0F1C3BD2920}"/>
            </c:ext>
          </c:extLst>
        </c:ser>
        <c:ser>
          <c:idx val="1"/>
          <c:order val="1"/>
          <c:tx>
            <c:strRef>
              <c:f>'Figure 2.1-12'!$W$24</c:f>
              <c:strCache>
                <c:ptCount val="1"/>
                <c:pt idx="0">
                  <c:v>EU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'Figure 2.1-12'!$U$25</c:f>
              <c:numCache>
                <c:formatCode>General</c:formatCode>
                <c:ptCount val="1"/>
                <c:pt idx="0">
                  <c:v>2021</c:v>
                </c:pt>
              </c:numCache>
            </c:numRef>
          </c:cat>
          <c:val>
            <c:numRef>
              <c:f>'Figure 2.1-12'!$W$25</c:f>
              <c:numCache>
                <c:formatCode>General</c:formatCode>
                <c:ptCount val="1"/>
                <c:pt idx="0">
                  <c:v>2.5699E-3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20-455E-BB6F-A0F1C3BD2920}"/>
            </c:ext>
          </c:extLst>
        </c:ser>
        <c:ser>
          <c:idx val="2"/>
          <c:order val="2"/>
          <c:tx>
            <c:strRef>
              <c:f>'Figure 2.1-12'!$X$24</c:f>
              <c:strCache>
                <c:ptCount val="1"/>
                <c:pt idx="0">
                  <c:v>Japan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'Figure 2.1-12'!$U$25</c:f>
              <c:numCache>
                <c:formatCode>General</c:formatCode>
                <c:ptCount val="1"/>
                <c:pt idx="0">
                  <c:v>2021</c:v>
                </c:pt>
              </c:numCache>
            </c:numRef>
          </c:cat>
          <c:val>
            <c:numRef>
              <c:f>'Figure 2.1-12'!$X$25</c:f>
              <c:numCache>
                <c:formatCode>General</c:formatCode>
                <c:ptCount val="1"/>
                <c:pt idx="0">
                  <c:v>2.4333000000000002E-3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20-455E-BB6F-A0F1C3BD2920}"/>
            </c:ext>
          </c:extLst>
        </c:ser>
        <c:ser>
          <c:idx val="3"/>
          <c:order val="3"/>
          <c:tx>
            <c:strRef>
              <c:f>'Figure 2.1-12'!$Y$24</c:f>
              <c:strCache>
                <c:ptCount val="1"/>
                <c:pt idx="0">
                  <c:v>RoW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'Figure 2.1-12'!$U$25</c:f>
              <c:numCache>
                <c:formatCode>General</c:formatCode>
                <c:ptCount val="1"/>
                <c:pt idx="0">
                  <c:v>2021</c:v>
                </c:pt>
              </c:numCache>
            </c:numRef>
          </c:cat>
          <c:val>
            <c:numRef>
              <c:f>'Figure 2.1-12'!$Y$25</c:f>
              <c:numCache>
                <c:formatCode>General</c:formatCode>
                <c:ptCount val="1"/>
                <c:pt idx="0">
                  <c:v>1.0274999999999998E-3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20-455E-BB6F-A0F1C3BD2920}"/>
            </c:ext>
          </c:extLst>
        </c:ser>
        <c:ser>
          <c:idx val="4"/>
          <c:order val="4"/>
          <c:tx>
            <c:strRef>
              <c:f>'Figure 2.1-12'!$Z$24</c:f>
              <c:strCache>
                <c:ptCount val="1"/>
                <c:pt idx="0">
                  <c:v>US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'Figure 2.1-12'!$U$25</c:f>
              <c:numCache>
                <c:formatCode>General</c:formatCode>
                <c:ptCount val="1"/>
                <c:pt idx="0">
                  <c:v>2021</c:v>
                </c:pt>
              </c:numCache>
            </c:numRef>
          </c:cat>
          <c:val>
            <c:numRef>
              <c:f>'Figure 2.1-12'!$Z$25</c:f>
              <c:numCache>
                <c:formatCode>General</c:formatCode>
                <c:ptCount val="1"/>
                <c:pt idx="0">
                  <c:v>6.4269000000000001E-3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420-455E-BB6F-A0F1C3BD29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0509088"/>
        <c:axId val="280506792"/>
      </c:barChart>
      <c:catAx>
        <c:axId val="2805090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0506792"/>
        <c:crosses val="autoZero"/>
        <c:auto val="1"/>
        <c:lblAlgn val="ctr"/>
        <c:lblOffset val="100"/>
        <c:noMultiLvlLbl val="0"/>
      </c:catAx>
      <c:valAx>
        <c:axId val="280506792"/>
        <c:scaling>
          <c:orientation val="minMax"/>
          <c:max val="2.0000000000000004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point change in R&amp;D investment per turnover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0509088"/>
        <c:crosses val="autoZero"/>
        <c:crossBetween val="between"/>
        <c:majorUnit val="4.000000000000001E-3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2.1-13'!$M$5</c:f>
              <c:strCache>
                <c:ptCount val="1"/>
                <c:pt idx="0">
                  <c:v>within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2.1-13'!$L$6:$L$8</c:f>
              <c:strCache>
                <c:ptCount val="3"/>
                <c:pt idx="0">
                  <c:v>EU-27</c:v>
                </c:pt>
                <c:pt idx="1">
                  <c:v>China</c:v>
                </c:pt>
                <c:pt idx="2">
                  <c:v>US</c:v>
                </c:pt>
              </c:strCache>
            </c:strRef>
          </c:cat>
          <c:val>
            <c:numRef>
              <c:f>'Figure 2.1-13'!$M$6:$M$8</c:f>
              <c:numCache>
                <c:formatCode>General</c:formatCode>
                <c:ptCount val="3"/>
                <c:pt idx="0">
                  <c:v>4.30585E-3</c:v>
                </c:pt>
                <c:pt idx="1">
                  <c:v>7.4500499999999997E-3</c:v>
                </c:pt>
                <c:pt idx="2">
                  <c:v>4.1537199999999996E-3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E8-4D75-8387-4BFB554924F0}"/>
            </c:ext>
          </c:extLst>
        </c:ser>
        <c:ser>
          <c:idx val="1"/>
          <c:order val="1"/>
          <c:tx>
            <c:strRef>
              <c:f>'Figure 2.1-13'!$N$5</c:f>
              <c:strCache>
                <c:ptCount val="1"/>
                <c:pt idx="0">
                  <c:v>between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2.1-13'!$L$6:$L$8</c:f>
              <c:strCache>
                <c:ptCount val="3"/>
                <c:pt idx="0">
                  <c:v>EU-27</c:v>
                </c:pt>
                <c:pt idx="1">
                  <c:v>China</c:v>
                </c:pt>
                <c:pt idx="2">
                  <c:v>US</c:v>
                </c:pt>
              </c:strCache>
            </c:strRef>
          </c:cat>
          <c:val>
            <c:numRef>
              <c:f>'Figure 2.1-13'!$N$6:$N$8</c:f>
              <c:numCache>
                <c:formatCode>General</c:formatCode>
                <c:ptCount val="3"/>
                <c:pt idx="0">
                  <c:v>2.4649899999999998E-3</c:v>
                </c:pt>
                <c:pt idx="1">
                  <c:v>9.0362399999999992E-3</c:v>
                </c:pt>
                <c:pt idx="2">
                  <c:v>1.7427910000000001E-2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E8-4D75-8387-4BFB554924F0}"/>
            </c:ext>
          </c:extLst>
        </c:ser>
        <c:ser>
          <c:idx val="2"/>
          <c:order val="2"/>
          <c:tx>
            <c:strRef>
              <c:f>'Figure 2.1-13'!$O$5</c:f>
              <c:strCache>
                <c:ptCount val="1"/>
                <c:pt idx="0">
                  <c:v>net-entry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 2.1-13'!$L$6:$L$8</c:f>
              <c:strCache>
                <c:ptCount val="3"/>
                <c:pt idx="0">
                  <c:v>EU-27</c:v>
                </c:pt>
                <c:pt idx="1">
                  <c:v>China</c:v>
                </c:pt>
                <c:pt idx="2">
                  <c:v>US</c:v>
                </c:pt>
              </c:strCache>
            </c:strRef>
          </c:cat>
          <c:val>
            <c:numRef>
              <c:f>'Figure 2.1-13'!$O$6:$O$8</c:f>
              <c:numCache>
                <c:formatCode>General</c:formatCode>
                <c:ptCount val="3"/>
                <c:pt idx="0">
                  <c:v>3.7880600000000002E-3</c:v>
                </c:pt>
                <c:pt idx="1">
                  <c:v>4.6033000000000003E-3</c:v>
                </c:pt>
                <c:pt idx="2">
                  <c:v>1.0105690000000001E-2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E8-4D75-8387-4BFB554924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4860736"/>
        <c:axId val="404865656"/>
      </c:barChart>
      <c:lineChart>
        <c:grouping val="standard"/>
        <c:varyColors val="0"/>
        <c:ser>
          <c:idx val="3"/>
          <c:order val="3"/>
          <c:tx>
            <c:strRef>
              <c:f>'Figure 2.1-13'!$P$5</c:f>
              <c:strCache>
                <c:ptCount val="1"/>
                <c:pt idx="0">
                  <c:v>change in aggregate R&amp;D intensity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'Figure 2.1-13'!$L$6:$L$8</c:f>
              <c:strCache>
                <c:ptCount val="3"/>
                <c:pt idx="0">
                  <c:v>EU-27</c:v>
                </c:pt>
                <c:pt idx="1">
                  <c:v>China</c:v>
                </c:pt>
                <c:pt idx="2">
                  <c:v>US</c:v>
                </c:pt>
              </c:strCache>
            </c:strRef>
          </c:cat>
          <c:val>
            <c:numRef>
              <c:f>'Figure 2.1-13'!$P$6:$P$8</c:f>
              <c:numCache>
                <c:formatCode>0.000000</c:formatCode>
                <c:ptCount val="3"/>
                <c:pt idx="0">
                  <c:v>1.0572640000000001E-2</c:v>
                </c:pt>
                <c:pt idx="1">
                  <c:v>2.1089589999999998E-2</c:v>
                </c:pt>
                <c:pt idx="2">
                  <c:v>3.1579129999999997E-2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6E8-4D75-8387-4BFB554924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860736"/>
        <c:axId val="404865656"/>
      </c:lineChart>
      <c:catAx>
        <c:axId val="40486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865656"/>
        <c:crosses val="autoZero"/>
        <c:auto val="1"/>
        <c:lblAlgn val="ctr"/>
        <c:lblOffset val="100"/>
        <c:noMultiLvlLbl val="0"/>
      </c:catAx>
      <c:valAx>
        <c:axId val="404865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point change in R&amp;D investment per turnover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\ 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860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815336305041472E-2"/>
          <c:y val="0.11474091260634184"/>
          <c:w val="0.79020153395021042"/>
          <c:h val="0.64953212634963553"/>
        </c:manualLayout>
      </c:layout>
      <c:lineChart>
        <c:grouping val="standard"/>
        <c:varyColors val="0"/>
        <c:ser>
          <c:idx val="0"/>
          <c:order val="0"/>
          <c:tx>
            <c:strRef>
              <c:f>'Figure 2.1-14'!$R$4</c:f>
              <c:strCache>
                <c:ptCount val="1"/>
                <c:pt idx="0">
                  <c:v>Aerospace &amp; defence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0"/>
              <c:layout>
                <c:manualLayout>
                  <c:x val="-1.149207203978012E-16"/>
                  <c:y val="-2.0548044612936714E-4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EE8-4D77-9518-1BA81439F1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2.1-14'!$Q$5:$Q$15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'Figure 2.1-14'!$R$5:$R$15</c:f>
              <c:numCache>
                <c:formatCode>General</c:formatCode>
                <c:ptCount val="11"/>
                <c:pt idx="0">
                  <c:v>4.5646399999999997E-2</c:v>
                </c:pt>
                <c:pt idx="1">
                  <c:v>4.6516399999999999E-2</c:v>
                </c:pt>
                <c:pt idx="2">
                  <c:v>4.72811E-2</c:v>
                </c:pt>
                <c:pt idx="3">
                  <c:v>4.6617199999999998E-2</c:v>
                </c:pt>
                <c:pt idx="4">
                  <c:v>4.4542499999999999E-2</c:v>
                </c:pt>
                <c:pt idx="5">
                  <c:v>4.4463500000000003E-2</c:v>
                </c:pt>
                <c:pt idx="6">
                  <c:v>4.2874000000000002E-2</c:v>
                </c:pt>
                <c:pt idx="7">
                  <c:v>4.6437699999999998E-2</c:v>
                </c:pt>
                <c:pt idx="8">
                  <c:v>4.45143E-2</c:v>
                </c:pt>
                <c:pt idx="9">
                  <c:v>4.2278299999999998E-2</c:v>
                </c:pt>
                <c:pt idx="10">
                  <c:v>4.0460900000000001E-2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02-429B-8FBA-7CBBD80D2E57}"/>
            </c:ext>
          </c:extLst>
        </c:ser>
        <c:ser>
          <c:idx val="1"/>
          <c:order val="1"/>
          <c:tx>
            <c:strRef>
              <c:f>'Figure 2.1-14'!$S$4</c:f>
              <c:strCache>
                <c:ptCount val="1"/>
                <c:pt idx="0">
                  <c:v>Automobile &amp; other transport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0"/>
              <c:layout>
                <c:manualLayout>
                  <c:x val="1.5613192623338337E-3"/>
                  <c:y val="-1.276168520446571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EE8-4D77-9518-1BA81439F1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2.1-14'!$Q$5:$Q$15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'Figure 2.1-14'!$S$5:$S$15</c:f>
              <c:numCache>
                <c:formatCode>General</c:formatCode>
                <c:ptCount val="11"/>
                <c:pt idx="0">
                  <c:v>3.8935600000000001E-2</c:v>
                </c:pt>
                <c:pt idx="1">
                  <c:v>4.0675200000000002E-2</c:v>
                </c:pt>
                <c:pt idx="2">
                  <c:v>4.03004E-2</c:v>
                </c:pt>
                <c:pt idx="3">
                  <c:v>4.2295399999999997E-2</c:v>
                </c:pt>
                <c:pt idx="4">
                  <c:v>4.2261399999999998E-2</c:v>
                </c:pt>
                <c:pt idx="5">
                  <c:v>4.2765400000000002E-2</c:v>
                </c:pt>
                <c:pt idx="6">
                  <c:v>4.3029600000000001E-2</c:v>
                </c:pt>
                <c:pt idx="7">
                  <c:v>4.4262900000000001E-2</c:v>
                </c:pt>
                <c:pt idx="8">
                  <c:v>4.5766300000000003E-2</c:v>
                </c:pt>
                <c:pt idx="9">
                  <c:v>4.8748100000000003E-2</c:v>
                </c:pt>
                <c:pt idx="10">
                  <c:v>4.7727100000000001E-2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02-429B-8FBA-7CBBD80D2E57}"/>
            </c:ext>
          </c:extLst>
        </c:ser>
        <c:ser>
          <c:idx val="2"/>
          <c:order val="2"/>
          <c:tx>
            <c:strRef>
              <c:f>'Figure 2.1-14'!$T$4</c:f>
              <c:strCache>
                <c:ptCount val="1"/>
                <c:pt idx="0">
                  <c:v>Chemicals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'Figure 2.1-14'!$Q$5:$Q$15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'Figure 2.1-14'!$T$5:$T$15</c:f>
              <c:numCache>
                <c:formatCode>General</c:formatCode>
                <c:ptCount val="11"/>
                <c:pt idx="0">
                  <c:v>2.01665E-2</c:v>
                </c:pt>
                <c:pt idx="1">
                  <c:v>2.12596E-2</c:v>
                </c:pt>
                <c:pt idx="2">
                  <c:v>2.1446300000000001E-2</c:v>
                </c:pt>
                <c:pt idx="3">
                  <c:v>2.18205E-2</c:v>
                </c:pt>
                <c:pt idx="4">
                  <c:v>2.4426900000000001E-2</c:v>
                </c:pt>
                <c:pt idx="5">
                  <c:v>2.4870300000000001E-2</c:v>
                </c:pt>
                <c:pt idx="6">
                  <c:v>2.4389600000000001E-2</c:v>
                </c:pt>
                <c:pt idx="7">
                  <c:v>2.18566E-2</c:v>
                </c:pt>
                <c:pt idx="8">
                  <c:v>2.33517E-2</c:v>
                </c:pt>
                <c:pt idx="9">
                  <c:v>2.6164900000000001E-2</c:v>
                </c:pt>
                <c:pt idx="10">
                  <c:v>2.2526899999999999E-2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02-429B-8FBA-7CBBD80D2E57}"/>
            </c:ext>
          </c:extLst>
        </c:ser>
        <c:ser>
          <c:idx val="3"/>
          <c:order val="3"/>
          <c:tx>
            <c:strRef>
              <c:f>'Figure 2.1-14'!$U$4</c:f>
              <c:strCache>
                <c:ptCount val="1"/>
                <c:pt idx="0">
                  <c:v>Construction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'Figure 2.1-14'!$Q$5:$Q$15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'Figure 2.1-14'!$U$5:$U$15</c:f>
              <c:numCache>
                <c:formatCode>General</c:formatCode>
                <c:ptCount val="11"/>
                <c:pt idx="0">
                  <c:v>1.10388E-2</c:v>
                </c:pt>
                <c:pt idx="1">
                  <c:v>1.03625E-2</c:v>
                </c:pt>
                <c:pt idx="2">
                  <c:v>1.03502E-2</c:v>
                </c:pt>
                <c:pt idx="3">
                  <c:v>1.11894E-2</c:v>
                </c:pt>
                <c:pt idx="4">
                  <c:v>1.29319E-2</c:v>
                </c:pt>
                <c:pt idx="5">
                  <c:v>1.4171100000000001E-2</c:v>
                </c:pt>
                <c:pt idx="6">
                  <c:v>1.50259E-2</c:v>
                </c:pt>
                <c:pt idx="7">
                  <c:v>1.79623E-2</c:v>
                </c:pt>
                <c:pt idx="8">
                  <c:v>1.88509E-2</c:v>
                </c:pt>
                <c:pt idx="9">
                  <c:v>2.0915300000000001E-2</c:v>
                </c:pt>
                <c:pt idx="10">
                  <c:v>2.2372300000000001E-2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02-429B-8FBA-7CBBD80D2E57}"/>
            </c:ext>
          </c:extLst>
        </c:ser>
        <c:ser>
          <c:idx val="4"/>
          <c:order val="4"/>
          <c:tx>
            <c:strRef>
              <c:f>'Figure 2.1-14'!$V$4</c:f>
              <c:strCache>
                <c:ptCount val="1"/>
                <c:pt idx="0">
                  <c:v>Energy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10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EE8-4D77-9518-1BA81439F1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2.1-14'!$Q$5:$Q$15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'Figure 2.1-14'!$V$5:$V$15</c:f>
              <c:numCache>
                <c:formatCode>General</c:formatCode>
                <c:ptCount val="11"/>
                <c:pt idx="0">
                  <c:v>4.1133000000000003E-3</c:v>
                </c:pt>
                <c:pt idx="1">
                  <c:v>4.3747999999999999E-3</c:v>
                </c:pt>
                <c:pt idx="2">
                  <c:v>3.7761000000000001E-3</c:v>
                </c:pt>
                <c:pt idx="3">
                  <c:v>4.2585000000000001E-3</c:v>
                </c:pt>
                <c:pt idx="4">
                  <c:v>4.9918999999999996E-3</c:v>
                </c:pt>
                <c:pt idx="5">
                  <c:v>5.2636000000000002E-3</c:v>
                </c:pt>
                <c:pt idx="6">
                  <c:v>4.3851000000000003E-3</c:v>
                </c:pt>
                <c:pt idx="7">
                  <c:v>4.0509999999999999E-3</c:v>
                </c:pt>
                <c:pt idx="8">
                  <c:v>4.8307999999999997E-3</c:v>
                </c:pt>
                <c:pt idx="9">
                  <c:v>6.2518000000000001E-3</c:v>
                </c:pt>
                <c:pt idx="10">
                  <c:v>4.9334000000000001E-3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B02-429B-8FBA-7CBBD80D2E57}"/>
            </c:ext>
          </c:extLst>
        </c:ser>
        <c:ser>
          <c:idx val="5"/>
          <c:order val="5"/>
          <c:tx>
            <c:strRef>
              <c:f>'Figure 2.1-14'!$W$4</c:f>
              <c:strCache>
                <c:ptCount val="1"/>
                <c:pt idx="0">
                  <c:v>Financial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'Figure 2.1-14'!$Q$5:$Q$15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'Figure 2.1-14'!$W$5:$W$15</c:f>
              <c:numCache>
                <c:formatCode>General</c:formatCode>
                <c:ptCount val="11"/>
                <c:pt idx="0">
                  <c:v>1.6236199999999999E-2</c:v>
                </c:pt>
                <c:pt idx="1">
                  <c:v>1.72339E-2</c:v>
                </c:pt>
                <c:pt idx="2">
                  <c:v>1.9359399999999999E-2</c:v>
                </c:pt>
                <c:pt idx="3">
                  <c:v>1.8878300000000001E-2</c:v>
                </c:pt>
                <c:pt idx="4">
                  <c:v>2.3354400000000001E-2</c:v>
                </c:pt>
                <c:pt idx="5">
                  <c:v>2.8304900000000001E-2</c:v>
                </c:pt>
                <c:pt idx="6">
                  <c:v>2.98E-2</c:v>
                </c:pt>
                <c:pt idx="7">
                  <c:v>2.5269699999999999E-2</c:v>
                </c:pt>
                <c:pt idx="8">
                  <c:v>2.63784E-2</c:v>
                </c:pt>
                <c:pt idx="9">
                  <c:v>2.6962099999999999E-2</c:v>
                </c:pt>
                <c:pt idx="10">
                  <c:v>2.66184E-2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B02-429B-8FBA-7CBBD80D2E57}"/>
            </c:ext>
          </c:extLst>
        </c:ser>
        <c:ser>
          <c:idx val="6"/>
          <c:order val="6"/>
          <c:tx>
            <c:strRef>
              <c:f>'Figure 2.1-14'!$X$4</c:f>
              <c:strCache>
                <c:ptCount val="1"/>
                <c:pt idx="0">
                  <c:v>Health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dLbl>
              <c:idx val="10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EE8-4D77-9518-1BA81439F1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2.1-14'!$Q$5:$Q$15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'Figure 2.1-14'!$X$5:$X$15</c:f>
              <c:numCache>
                <c:formatCode>General</c:formatCode>
                <c:ptCount val="11"/>
                <c:pt idx="0">
                  <c:v>0.105658</c:v>
                </c:pt>
                <c:pt idx="1">
                  <c:v>0.1083673</c:v>
                </c:pt>
                <c:pt idx="2">
                  <c:v>0.10504189999999999</c:v>
                </c:pt>
                <c:pt idx="3">
                  <c:v>0.10408439999999999</c:v>
                </c:pt>
                <c:pt idx="4">
                  <c:v>0.1062211</c:v>
                </c:pt>
                <c:pt idx="5">
                  <c:v>0.10809680000000001</c:v>
                </c:pt>
                <c:pt idx="6">
                  <c:v>0.1097234</c:v>
                </c:pt>
                <c:pt idx="7">
                  <c:v>0.11302810000000001</c:v>
                </c:pt>
                <c:pt idx="8">
                  <c:v>0.1107129</c:v>
                </c:pt>
                <c:pt idx="9">
                  <c:v>0.1193129</c:v>
                </c:pt>
                <c:pt idx="10">
                  <c:v>0.11822870000000001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B02-429B-8FBA-7CBBD80D2E57}"/>
            </c:ext>
          </c:extLst>
        </c:ser>
        <c:ser>
          <c:idx val="7"/>
          <c:order val="7"/>
          <c:tx>
            <c:strRef>
              <c:f>'Figure 2.1-14'!$Y$4</c:f>
              <c:strCache>
                <c:ptCount val="1"/>
                <c:pt idx="0">
                  <c:v>ICT producers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10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EE8-4D77-9518-1BA81439F1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2.1-14'!$Q$5:$Q$15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'Figure 2.1-14'!$Y$5:$Y$15</c:f>
              <c:numCache>
                <c:formatCode>General</c:formatCode>
                <c:ptCount val="11"/>
                <c:pt idx="0">
                  <c:v>5.6529599999999999E-2</c:v>
                </c:pt>
                <c:pt idx="1">
                  <c:v>5.7398999999999999E-2</c:v>
                </c:pt>
                <c:pt idx="2">
                  <c:v>5.8026899999999999E-2</c:v>
                </c:pt>
                <c:pt idx="3">
                  <c:v>6.0855800000000002E-2</c:v>
                </c:pt>
                <c:pt idx="4">
                  <c:v>6.2682000000000002E-2</c:v>
                </c:pt>
                <c:pt idx="5">
                  <c:v>6.3468200000000002E-2</c:v>
                </c:pt>
                <c:pt idx="6">
                  <c:v>6.3634399999999994E-2</c:v>
                </c:pt>
                <c:pt idx="7">
                  <c:v>6.4022300000000004E-2</c:v>
                </c:pt>
                <c:pt idx="8">
                  <c:v>6.8659899999999996E-2</c:v>
                </c:pt>
                <c:pt idx="9">
                  <c:v>7.0454000000000003E-2</c:v>
                </c:pt>
                <c:pt idx="10">
                  <c:v>6.6427100000000003E-2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B02-429B-8FBA-7CBBD80D2E57}"/>
            </c:ext>
          </c:extLst>
        </c:ser>
        <c:ser>
          <c:idx val="8"/>
          <c:order val="8"/>
          <c:tx>
            <c:strRef>
              <c:f>'Figure 2.1-14'!$Z$4</c:f>
              <c:strCache>
                <c:ptCount val="1"/>
                <c:pt idx="0">
                  <c:v>ICT services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dLbls>
            <c:dLbl>
              <c:idx val="10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EE8-4D77-9518-1BA81439F1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'Figure 2.1-14'!$Q$5:$Q$15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'Figure 2.1-14'!$Z$5:$Z$15</c:f>
              <c:numCache>
                <c:formatCode>General</c:formatCode>
                <c:ptCount val="11"/>
                <c:pt idx="0">
                  <c:v>4.6877299999999997E-2</c:v>
                </c:pt>
                <c:pt idx="1">
                  <c:v>4.9118000000000002E-2</c:v>
                </c:pt>
                <c:pt idx="2">
                  <c:v>5.1205000000000001E-2</c:v>
                </c:pt>
                <c:pt idx="3">
                  <c:v>5.6875799999999997E-2</c:v>
                </c:pt>
                <c:pt idx="4">
                  <c:v>6.1871599999999999E-2</c:v>
                </c:pt>
                <c:pt idx="5">
                  <c:v>6.3947299999999999E-2</c:v>
                </c:pt>
                <c:pt idx="6">
                  <c:v>6.6819799999999999E-2</c:v>
                </c:pt>
                <c:pt idx="7">
                  <c:v>7.1068900000000004E-2</c:v>
                </c:pt>
                <c:pt idx="8">
                  <c:v>7.4362899999999996E-2</c:v>
                </c:pt>
                <c:pt idx="9">
                  <c:v>8.3380599999999999E-2</c:v>
                </c:pt>
                <c:pt idx="10">
                  <c:v>8.9813100000000007E-2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B02-429B-8FBA-7CBBD80D2E57}"/>
            </c:ext>
          </c:extLst>
        </c:ser>
        <c:ser>
          <c:idx val="9"/>
          <c:order val="9"/>
          <c:tx>
            <c:strRef>
              <c:f>'Figure 2.1-14'!$AA$4</c:f>
              <c:strCache>
                <c:ptCount val="1"/>
                <c:pt idx="0">
                  <c:v>Industrials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numRef>
              <c:f>'Figure 2.1-14'!$Q$5:$Q$15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'Figure 2.1-14'!$AA$5:$AA$15</c:f>
              <c:numCache>
                <c:formatCode>General</c:formatCode>
                <c:ptCount val="11"/>
                <c:pt idx="0">
                  <c:v>1.6403600000000001E-2</c:v>
                </c:pt>
                <c:pt idx="1">
                  <c:v>1.7046200000000001E-2</c:v>
                </c:pt>
                <c:pt idx="2">
                  <c:v>1.7926999999999998E-2</c:v>
                </c:pt>
                <c:pt idx="3">
                  <c:v>1.93784E-2</c:v>
                </c:pt>
                <c:pt idx="4">
                  <c:v>2.1687999999999999E-2</c:v>
                </c:pt>
                <c:pt idx="5">
                  <c:v>2.38628E-2</c:v>
                </c:pt>
                <c:pt idx="6">
                  <c:v>2.1420399999999999E-2</c:v>
                </c:pt>
                <c:pt idx="7">
                  <c:v>2.1641799999999999E-2</c:v>
                </c:pt>
                <c:pt idx="8">
                  <c:v>2.3388599999999999E-2</c:v>
                </c:pt>
                <c:pt idx="9">
                  <c:v>2.58877E-2</c:v>
                </c:pt>
                <c:pt idx="10">
                  <c:v>2.4461799999999999E-2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B02-429B-8FBA-7CBBD80D2E57}"/>
            </c:ext>
          </c:extLst>
        </c:ser>
        <c:ser>
          <c:idx val="10"/>
          <c:order val="10"/>
          <c:tx>
            <c:strRef>
              <c:f>'Figure 2.1-14'!$AB$4</c:f>
              <c:strCache>
                <c:ptCount val="1"/>
                <c:pt idx="0">
                  <c:v>Others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dLbls>
            <c:dLbl>
              <c:idx val="10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EE8-4D77-9518-1BA81439F1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2.1-14'!$Q$5:$Q$15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'Figure 2.1-14'!$AB$5:$AB$15</c:f>
              <c:numCache>
                <c:formatCode>General</c:formatCode>
                <c:ptCount val="11"/>
                <c:pt idx="0">
                  <c:v>1.87966E-2</c:v>
                </c:pt>
                <c:pt idx="1">
                  <c:v>1.9933200000000002E-2</c:v>
                </c:pt>
                <c:pt idx="2">
                  <c:v>1.9626399999999999E-2</c:v>
                </c:pt>
                <c:pt idx="3">
                  <c:v>1.9517E-2</c:v>
                </c:pt>
                <c:pt idx="4">
                  <c:v>2.1618600000000002E-2</c:v>
                </c:pt>
                <c:pt idx="5">
                  <c:v>2.27814E-2</c:v>
                </c:pt>
                <c:pt idx="6">
                  <c:v>2.2384600000000001E-2</c:v>
                </c:pt>
                <c:pt idx="7">
                  <c:v>2.5293900000000001E-2</c:v>
                </c:pt>
                <c:pt idx="8">
                  <c:v>2.61044E-2</c:v>
                </c:pt>
                <c:pt idx="9">
                  <c:v>2.8330999999999999E-2</c:v>
                </c:pt>
                <c:pt idx="10">
                  <c:v>2.8765599999999999E-2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AB02-429B-8FBA-7CBBD80D2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579856"/>
        <c:axId val="404583136"/>
      </c:lineChart>
      <c:catAx>
        <c:axId val="40457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583136"/>
        <c:crosses val="autoZero"/>
        <c:auto val="1"/>
        <c:lblAlgn val="ctr"/>
        <c:lblOffset val="100"/>
        <c:noMultiLvlLbl val="0"/>
      </c:catAx>
      <c:valAx>
        <c:axId val="404583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R&amp;D investment as a % of turnover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\ 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57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3913233583621072"/>
          <c:w val="1"/>
          <c:h val="0.160867664163789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Figure 2.1- 14a- </a:t>
            </a:r>
            <a:r>
              <a:rPr lang="en-US"/>
              <a:t>Within-firm effect by region, ICT services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2.1-15'!$T$5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2.1-15'!$U$4:$Y$4</c:f>
              <c:strCache>
                <c:ptCount val="5"/>
                <c:pt idx="0">
                  <c:v>China</c:v>
                </c:pt>
                <c:pt idx="1">
                  <c:v>EU</c:v>
                </c:pt>
                <c:pt idx="2">
                  <c:v>Japan</c:v>
                </c:pt>
                <c:pt idx="3">
                  <c:v>RoW</c:v>
                </c:pt>
                <c:pt idx="4">
                  <c:v>US</c:v>
                </c:pt>
              </c:strCache>
            </c:strRef>
          </c:cat>
          <c:val>
            <c:numRef>
              <c:f>'Figure 2.1-15'!$U$5:$Y$5</c:f>
              <c:numCache>
                <c:formatCode>General</c:formatCode>
                <c:ptCount val="5"/>
                <c:pt idx="0">
                  <c:v>1.7987999999999999E-3</c:v>
                </c:pt>
                <c:pt idx="1">
                  <c:v>2.6294999999999999E-3</c:v>
                </c:pt>
                <c:pt idx="2">
                  <c:v>1.8971999999999999E-3</c:v>
                </c:pt>
                <c:pt idx="3">
                  <c:v>4.2890000000000002E-4</c:v>
                </c:pt>
                <c:pt idx="4">
                  <c:v>3.8560999999999999E-3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4B-4FF2-9B75-3BB5488723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5516416"/>
        <c:axId val="485517072"/>
      </c:barChart>
      <c:catAx>
        <c:axId val="48551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517072"/>
        <c:crosses val="autoZero"/>
        <c:auto val="1"/>
        <c:lblAlgn val="ctr"/>
        <c:lblOffset val="100"/>
        <c:noMultiLvlLbl val="0"/>
      </c:catAx>
      <c:valAx>
        <c:axId val="48551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point change in R&amp;D investment per turnover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516416"/>
        <c:crosses val="autoZero"/>
        <c:crossBetween val="between"/>
        <c:majorUnit val="1.0000000000000002E-3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Figure 2.1- 14b- </a:t>
            </a:r>
            <a:r>
              <a:rPr lang="en-US"/>
              <a:t>Between effect by region, ICT services</a:t>
            </a:r>
          </a:p>
        </c:rich>
      </c:tx>
      <c:layout>
        <c:manualLayout>
          <c:xMode val="edge"/>
          <c:yMode val="edge"/>
          <c:x val="0.21057123193392979"/>
          <c:y val="2.87769784172661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gaining share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2.1-15'!$U$4:$Y$4</c:f>
              <c:strCache>
                <c:ptCount val="5"/>
                <c:pt idx="0">
                  <c:v>China</c:v>
                </c:pt>
                <c:pt idx="1">
                  <c:v>EU</c:v>
                </c:pt>
                <c:pt idx="2">
                  <c:v>Japan</c:v>
                </c:pt>
                <c:pt idx="3">
                  <c:v>RoW</c:v>
                </c:pt>
                <c:pt idx="4">
                  <c:v>US</c:v>
                </c:pt>
              </c:strCache>
            </c:strRef>
          </c:cat>
          <c:val>
            <c:numRef>
              <c:f>'Figure 2.1-15'!$U$6:$Y$6</c:f>
              <c:numCache>
                <c:formatCode>General</c:formatCode>
                <c:ptCount val="5"/>
                <c:pt idx="0">
                  <c:v>2.4036999999999999E-3</c:v>
                </c:pt>
                <c:pt idx="1">
                  <c:v>1.594E-4</c:v>
                </c:pt>
                <c:pt idx="2" formatCode="0.00E+00">
                  <c:v>-4.7700000000000001E-6</c:v>
                </c:pt>
                <c:pt idx="3">
                  <c:v>6.7399999999999998E-5</c:v>
                </c:pt>
                <c:pt idx="4">
                  <c:v>1.21292E-2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16-43FE-85AD-D7E273AAF014}"/>
            </c:ext>
          </c:extLst>
        </c:ser>
        <c:ser>
          <c:idx val="1"/>
          <c:order val="1"/>
          <c:tx>
            <c:v>loosing share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2.1-15'!$U$4:$Y$4</c:f>
              <c:strCache>
                <c:ptCount val="5"/>
                <c:pt idx="0">
                  <c:v>China</c:v>
                </c:pt>
                <c:pt idx="1">
                  <c:v>EU</c:v>
                </c:pt>
                <c:pt idx="2">
                  <c:v>Japan</c:v>
                </c:pt>
                <c:pt idx="3">
                  <c:v>RoW</c:v>
                </c:pt>
                <c:pt idx="4">
                  <c:v>US</c:v>
                </c:pt>
              </c:strCache>
            </c:strRef>
          </c:cat>
          <c:val>
            <c:numRef>
              <c:f>'Figure 2.1-15'!$U$7:$Y$7</c:f>
              <c:numCache>
                <c:formatCode>General</c:formatCode>
                <c:ptCount val="5"/>
                <c:pt idx="0">
                  <c:v>2.9980000000000002E-4</c:v>
                </c:pt>
                <c:pt idx="1">
                  <c:v>4.2373999999999997E-3</c:v>
                </c:pt>
                <c:pt idx="2">
                  <c:v>2.2112999999999998E-3</c:v>
                </c:pt>
                <c:pt idx="3">
                  <c:v>6.6149999999999998E-4</c:v>
                </c:pt>
                <c:pt idx="4">
                  <c:v>-2.24E-4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16-43FE-85AD-D7E273AAF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5489520"/>
        <c:axId val="485493456"/>
      </c:barChart>
      <c:catAx>
        <c:axId val="485489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493456"/>
        <c:crosses val="autoZero"/>
        <c:auto val="1"/>
        <c:lblAlgn val="ctr"/>
        <c:lblOffset val="100"/>
        <c:noMultiLvlLbl val="0"/>
      </c:catAx>
      <c:valAx>
        <c:axId val="48549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point change in R&amp;D investment per turnover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489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Figure 2.1- 14c- </a:t>
            </a:r>
            <a:r>
              <a:rPr lang="en-US"/>
              <a:t>Net-entry effect by region, ICT services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2.1-15'!$S$8</c:f>
              <c:strCache>
                <c:ptCount val="1"/>
                <c:pt idx="0">
                  <c:v>entry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2.1-15'!$U$4:$Y$4</c:f>
              <c:strCache>
                <c:ptCount val="5"/>
                <c:pt idx="0">
                  <c:v>China</c:v>
                </c:pt>
                <c:pt idx="1">
                  <c:v>EU</c:v>
                </c:pt>
                <c:pt idx="2">
                  <c:v>Japan</c:v>
                </c:pt>
                <c:pt idx="3">
                  <c:v>RoW</c:v>
                </c:pt>
                <c:pt idx="4">
                  <c:v>US</c:v>
                </c:pt>
              </c:strCache>
            </c:strRef>
          </c:cat>
          <c:val>
            <c:numRef>
              <c:f>'Figure 2.1-15'!$U$8:$Y$8</c:f>
              <c:numCache>
                <c:formatCode>0.00E+00</c:formatCode>
                <c:ptCount val="5"/>
                <c:pt idx="0" formatCode="General">
                  <c:v>-3.5498999999999999E-3</c:v>
                </c:pt>
                <c:pt idx="1">
                  <c:v>-2.03E-6</c:v>
                </c:pt>
                <c:pt idx="2" formatCode="General">
                  <c:v>-1.0424E-3</c:v>
                </c:pt>
                <c:pt idx="3" formatCode="General">
                  <c:v>4.9589999999999996E-4</c:v>
                </c:pt>
                <c:pt idx="4" formatCode="General">
                  <c:v>8.0493000000000006E-3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BF-4B4C-90C9-C5FC435B6F41}"/>
            </c:ext>
          </c:extLst>
        </c:ser>
        <c:ser>
          <c:idx val="1"/>
          <c:order val="1"/>
          <c:tx>
            <c:strRef>
              <c:f>'Figure 2.1-15'!$S$9</c:f>
              <c:strCache>
                <c:ptCount val="1"/>
                <c:pt idx="0">
                  <c:v>exit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2.1-15'!$U$4:$Y$4</c:f>
              <c:strCache>
                <c:ptCount val="5"/>
                <c:pt idx="0">
                  <c:v>China</c:v>
                </c:pt>
                <c:pt idx="1">
                  <c:v>EU</c:v>
                </c:pt>
                <c:pt idx="2">
                  <c:v>Japan</c:v>
                </c:pt>
                <c:pt idx="3">
                  <c:v>RoW</c:v>
                </c:pt>
                <c:pt idx="4">
                  <c:v>US</c:v>
                </c:pt>
              </c:strCache>
            </c:strRef>
          </c:cat>
          <c:val>
            <c:numRef>
              <c:f>'Figure 2.1-15'!$U$9:$Y$9</c:f>
              <c:numCache>
                <c:formatCode>General</c:formatCode>
                <c:ptCount val="5"/>
                <c:pt idx="0">
                  <c:v>1.4291E-3</c:v>
                </c:pt>
                <c:pt idx="1">
                  <c:v>4.4499999999999997E-4</c:v>
                </c:pt>
                <c:pt idx="2">
                  <c:v>6.1487E-3</c:v>
                </c:pt>
                <c:pt idx="3">
                  <c:v>-1.8541E-3</c:v>
                </c:pt>
                <c:pt idx="4">
                  <c:v>2.6459999999999998E-4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BF-4B4C-90C9-C5FC435B6F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5489520"/>
        <c:axId val="485493456"/>
      </c:barChart>
      <c:catAx>
        <c:axId val="485489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493456"/>
        <c:crosses val="autoZero"/>
        <c:auto val="1"/>
        <c:lblAlgn val="ctr"/>
        <c:lblOffset val="100"/>
        <c:noMultiLvlLbl val="0"/>
      </c:catAx>
      <c:valAx>
        <c:axId val="48549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point change in R&amp;D investment per turnover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489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2.1-2'!$Q$5</c:f>
              <c:strCache>
                <c:ptCount val="1"/>
                <c:pt idx="0">
                  <c:v>EU-27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'Figure 2.1-2'!$R$4:$Y$4</c:f>
              <c:strCach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'Figure 2.1-2'!$R$5:$Y$5</c:f>
              <c:numCache>
                <c:formatCode>General</c:formatCode>
                <c:ptCount val="8"/>
                <c:pt idx="0">
                  <c:v>2.1179999999999999</c:v>
                </c:pt>
                <c:pt idx="1">
                  <c:v>2.117</c:v>
                </c:pt>
                <c:pt idx="2">
                  <c:v>2.1520000000000001</c:v>
                </c:pt>
                <c:pt idx="3">
                  <c:v>2.1840000000000002</c:v>
                </c:pt>
                <c:pt idx="4">
                  <c:v>2.2250000000000001</c:v>
                </c:pt>
                <c:pt idx="5">
                  <c:v>2.2970000000000002</c:v>
                </c:pt>
                <c:pt idx="6">
                  <c:v>2.2719999999999998</c:v>
                </c:pt>
                <c:pt idx="7">
                  <c:v>2.23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B9-4CBE-8FA6-342EB9D8FFAF}"/>
            </c:ext>
          </c:extLst>
        </c:ser>
        <c:ser>
          <c:idx val="1"/>
          <c:order val="1"/>
          <c:tx>
            <c:strRef>
              <c:f>'Figure 2.1-2'!$Q$6</c:f>
              <c:strCache>
                <c:ptCount val="1"/>
                <c:pt idx="0">
                  <c:v>UK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'Figure 2.1-2'!$R$4:$Y$4</c:f>
              <c:strCach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'Figure 2.1-2'!$R$6:$Y$6</c:f>
              <c:numCache>
                <c:formatCode>General</c:formatCode>
                <c:ptCount val="8"/>
                <c:pt idx="0">
                  <c:v>1.6479999999999999</c:v>
                </c:pt>
                <c:pt idx="1">
                  <c:v>1.661</c:v>
                </c:pt>
                <c:pt idx="2">
                  <c:v>1.6830000000000001</c:v>
                </c:pt>
                <c:pt idx="3">
                  <c:v>1.7310000000000001</c:v>
                </c:pt>
                <c:pt idx="4">
                  <c:v>1.756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B9-4CBE-8FA6-342EB9D8FFAF}"/>
            </c:ext>
          </c:extLst>
        </c:ser>
        <c:ser>
          <c:idx val="2"/>
          <c:order val="2"/>
          <c:tx>
            <c:strRef>
              <c:f>'Figure 2.1-2'!$Q$7</c:f>
              <c:strCache>
                <c:ptCount val="1"/>
                <c:pt idx="0">
                  <c:v>US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'Figure 2.1-2'!$R$4:$Y$4</c:f>
              <c:strCach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'Figure 2.1-2'!$R$7:$Y$7</c:f>
              <c:numCache>
                <c:formatCode>General</c:formatCode>
                <c:ptCount val="8"/>
                <c:pt idx="0">
                  <c:v>2.7869999999999999</c:v>
                </c:pt>
                <c:pt idx="1">
                  <c:v>2.8530000000000002</c:v>
                </c:pt>
                <c:pt idx="2">
                  <c:v>2.8559999999999999</c:v>
                </c:pt>
                <c:pt idx="3">
                  <c:v>2.9590000000000001</c:v>
                </c:pt>
                <c:pt idx="4">
                  <c:v>3.1739999999999999</c:v>
                </c:pt>
                <c:pt idx="5">
                  <c:v>3.423</c:v>
                </c:pt>
                <c:pt idx="6">
                  <c:v>3.4569999999999999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B9-4CBE-8FA6-342EB9D8FFAF}"/>
            </c:ext>
          </c:extLst>
        </c:ser>
        <c:ser>
          <c:idx val="3"/>
          <c:order val="3"/>
          <c:tx>
            <c:strRef>
              <c:f>'Figure 2.1-2'!$Q$8</c:f>
              <c:strCache>
                <c:ptCount val="1"/>
                <c:pt idx="0">
                  <c:v>China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'Figure 2.1-2'!$R$4:$Y$4</c:f>
              <c:strCach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'Figure 2.1-2'!$R$8:$Y$8</c:f>
              <c:numCache>
                <c:formatCode>General</c:formatCode>
                <c:ptCount val="8"/>
                <c:pt idx="0">
                  <c:v>2.0569999999999999</c:v>
                </c:pt>
                <c:pt idx="1">
                  <c:v>2.1</c:v>
                </c:pt>
                <c:pt idx="2">
                  <c:v>2.1160000000000001</c:v>
                </c:pt>
                <c:pt idx="3">
                  <c:v>2.141</c:v>
                </c:pt>
                <c:pt idx="4">
                  <c:v>2.2450000000000001</c:v>
                </c:pt>
                <c:pt idx="5">
                  <c:v>2.407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6B9-4CBE-8FA6-342EB9D8FFAF}"/>
            </c:ext>
          </c:extLst>
        </c:ser>
        <c:ser>
          <c:idx val="4"/>
          <c:order val="4"/>
          <c:tx>
            <c:strRef>
              <c:f>'Figure 2.1-2'!$Q$9</c:f>
              <c:strCache>
                <c:ptCount val="1"/>
                <c:pt idx="0">
                  <c:v>Japan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'Figure 2.1-2'!$R$4:$Y$4</c:f>
              <c:strCach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'Figure 2.1-2'!$R$9:$Y$9</c:f>
              <c:numCache>
                <c:formatCode>General</c:formatCode>
                <c:ptCount val="8"/>
                <c:pt idx="0">
                  <c:v>3.2410000000000001</c:v>
                </c:pt>
                <c:pt idx="1">
                  <c:v>3.1070000000000002</c:v>
                </c:pt>
                <c:pt idx="2">
                  <c:v>3.1659999999999999</c:v>
                </c:pt>
                <c:pt idx="3">
                  <c:v>3.2210000000000001</c:v>
                </c:pt>
                <c:pt idx="4">
                  <c:v>3.218</c:v>
                </c:pt>
                <c:pt idx="5">
                  <c:v>3.2749999999999999</c:v>
                </c:pt>
                <c:pt idx="6">
                  <c:v>3.339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6B9-4CBE-8FA6-342EB9D8FFAF}"/>
            </c:ext>
          </c:extLst>
        </c:ser>
        <c:ser>
          <c:idx val="5"/>
          <c:order val="5"/>
          <c:tx>
            <c:strRef>
              <c:f>'Figure 2.1-2'!$Q$10</c:f>
              <c:strCache>
                <c:ptCount val="1"/>
                <c:pt idx="0">
                  <c:v>South Korea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'Figure 2.1-2'!$R$4:$Y$4</c:f>
              <c:strCach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'Figure 2.1-2'!$R$10:$Y$10</c:f>
              <c:numCache>
                <c:formatCode>General</c:formatCode>
                <c:ptCount val="8"/>
                <c:pt idx="0">
                  <c:v>3.9780000000000002</c:v>
                </c:pt>
                <c:pt idx="1">
                  <c:v>3.9870000000000001</c:v>
                </c:pt>
                <c:pt idx="2">
                  <c:v>4.2919999999999998</c:v>
                </c:pt>
                <c:pt idx="3">
                  <c:v>4.516</c:v>
                </c:pt>
                <c:pt idx="4">
                  <c:v>4.6269999999999998</c:v>
                </c:pt>
                <c:pt idx="5">
                  <c:v>4.7960000000000003</c:v>
                </c:pt>
                <c:pt idx="6">
                  <c:v>4.93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6B9-4CBE-8FA6-342EB9D8FF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7176952"/>
        <c:axId val="507175312"/>
      </c:lineChart>
      <c:catAx>
        <c:axId val="50717695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7175312"/>
        <c:crosses val="autoZero"/>
        <c:auto val="1"/>
        <c:lblAlgn val="ctr"/>
        <c:lblOffset val="100"/>
        <c:noMultiLvlLbl val="0"/>
      </c:catAx>
      <c:valAx>
        <c:axId val="507175312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Gross expenditure on R&amp;D as a % of GDP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7176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EAEAEA"/>
    </a:solidFill>
    <a:ln w="9525" cap="flat" cmpd="sng" algn="ctr">
      <a:noFill/>
      <a:round/>
    </a:ln>
    <a:effectLst/>
  </c:spPr>
  <c:txPr>
    <a:bodyPr/>
    <a:lstStyle/>
    <a:p>
      <a:pPr>
        <a:defRPr sz="9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2.1-16'!$M$4</c:f>
              <c:strCache>
                <c:ptCount val="1"/>
                <c:pt idx="0">
                  <c:v>EU-baseline scenario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14"/>
            <c:marker>
              <c:symbol val="none"/>
            </c:marker>
            <c:bubble3D val="0"/>
            <c:spPr>
              <a:ln w="28575" cap="rnd">
                <a:solidFill>
                  <a:schemeClr val="accent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2B1E-4421-88AF-79BE538F55E9}"/>
              </c:ext>
            </c:extLst>
          </c:dPt>
          <c:dPt>
            <c:idx val="15"/>
            <c:marker>
              <c:symbol val="none"/>
            </c:marker>
            <c:bubble3D val="0"/>
            <c:spPr>
              <a:ln w="28575" cap="rnd">
                <a:solidFill>
                  <a:schemeClr val="accent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2B1E-4421-88AF-79BE538F55E9}"/>
              </c:ext>
            </c:extLst>
          </c:dPt>
          <c:dPt>
            <c:idx val="16"/>
            <c:marker>
              <c:symbol val="none"/>
            </c:marker>
            <c:bubble3D val="0"/>
            <c:spPr>
              <a:ln w="28575" cap="rnd">
                <a:solidFill>
                  <a:schemeClr val="accent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2B1E-4421-88AF-79BE538F55E9}"/>
              </c:ext>
            </c:extLst>
          </c:dPt>
          <c:dPt>
            <c:idx val="17"/>
            <c:marker>
              <c:symbol val="none"/>
            </c:marker>
            <c:bubble3D val="0"/>
            <c:spPr>
              <a:ln w="28575" cap="rnd">
                <a:solidFill>
                  <a:schemeClr val="accent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2B1E-4421-88AF-79BE538F55E9}"/>
              </c:ext>
            </c:extLst>
          </c:dPt>
          <c:dPt>
            <c:idx val="18"/>
            <c:marker>
              <c:symbol val="none"/>
            </c:marker>
            <c:bubble3D val="0"/>
            <c:spPr>
              <a:ln w="28575" cap="rnd">
                <a:solidFill>
                  <a:schemeClr val="accent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2B1E-4421-88AF-79BE538F55E9}"/>
              </c:ext>
            </c:extLst>
          </c:dPt>
          <c:dPt>
            <c:idx val="19"/>
            <c:marker>
              <c:symbol val="none"/>
            </c:marker>
            <c:bubble3D val="0"/>
            <c:spPr>
              <a:ln w="28575" cap="rnd">
                <a:solidFill>
                  <a:schemeClr val="accent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2B1E-4421-88AF-79BE538F55E9}"/>
              </c:ext>
            </c:extLst>
          </c:dPt>
          <c:dPt>
            <c:idx val="20"/>
            <c:marker>
              <c:symbol val="none"/>
            </c:marker>
            <c:bubble3D val="0"/>
            <c:spPr>
              <a:ln w="28575" cap="rnd">
                <a:solidFill>
                  <a:schemeClr val="accent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2B1E-4421-88AF-79BE538F55E9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B1E-4421-88AF-79BE538F55E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2B1E-4421-88AF-79BE538F55E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B1E-4421-88AF-79BE538F55E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2B1E-4421-88AF-79BE538F55E9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B1E-4421-88AF-79BE538F55E9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2B1E-4421-88AF-79BE538F55E9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2B1E-4421-88AF-79BE538F55E9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B1E-4421-88AF-79BE538F55E9}"/>
                </c:ext>
              </c:extLst>
            </c:dLbl>
            <c:dLbl>
              <c:idx val="16"/>
              <c:layout>
                <c:manualLayout>
                  <c:x val="-3.9470157867045198E-2"/>
                  <c:y val="-3.90026911875000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B1E-4421-88AF-79BE538F55E9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B1E-4421-88AF-79BE538F55E9}"/>
                </c:ext>
              </c:extLst>
            </c:dLbl>
            <c:dLbl>
              <c:idx val="18"/>
              <c:layout>
                <c:manualLayout>
                  <c:x val="-3.9470157867045101E-2"/>
                  <c:y val="-3.90026911875000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1E-4421-88AF-79BE538F55E9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B1E-4421-88AF-79BE538F55E9}"/>
                </c:ext>
              </c:extLst>
            </c:dLbl>
            <c:dLbl>
              <c:idx val="20"/>
              <c:layout>
                <c:manualLayout>
                  <c:x val="-2.8569287309431986E-2"/>
                  <c:y val="-4.81878783013334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1E-4421-88AF-79BE538F55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2.1-16'!$N$3:$AH$3</c:f>
              <c:numCache>
                <c:formatCode>General</c:formatCode>
                <c:ptCount val="2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</c:numCache>
            </c:numRef>
          </c:cat>
          <c:val>
            <c:numRef>
              <c:f>'Figure 2.1-16'!$N$4:$AH$4</c:f>
              <c:numCache>
                <c:formatCode>0.0</c:formatCode>
                <c:ptCount val="21"/>
                <c:pt idx="0">
                  <c:v>1.97</c:v>
                </c:pt>
                <c:pt idx="1">
                  <c:v>2.02</c:v>
                </c:pt>
                <c:pt idx="2">
                  <c:v>2.08</c:v>
                </c:pt>
                <c:pt idx="3">
                  <c:v>2.1</c:v>
                </c:pt>
                <c:pt idx="4">
                  <c:v>2.11</c:v>
                </c:pt>
                <c:pt idx="5">
                  <c:v>2.12</c:v>
                </c:pt>
                <c:pt idx="6">
                  <c:v>2.12</c:v>
                </c:pt>
                <c:pt idx="7">
                  <c:v>2.15</c:v>
                </c:pt>
                <c:pt idx="8">
                  <c:v>2.1800000000000002</c:v>
                </c:pt>
                <c:pt idx="9">
                  <c:v>2.2200000000000002</c:v>
                </c:pt>
                <c:pt idx="10">
                  <c:v>2.2999999999999998</c:v>
                </c:pt>
                <c:pt idx="11">
                  <c:v>2.27</c:v>
                </c:pt>
                <c:pt idx="12">
                  <c:v>2.2400000000000002</c:v>
                </c:pt>
                <c:pt idx="13">
                  <c:v>2.2624999999999957</c:v>
                </c:pt>
                <c:pt idx="14">
                  <c:v>2.2849999999999966</c:v>
                </c:pt>
                <c:pt idx="15">
                  <c:v>2.3074999999999974</c:v>
                </c:pt>
                <c:pt idx="16">
                  <c:v>2.3299999999999983</c:v>
                </c:pt>
                <c:pt idx="17">
                  <c:v>2.3524999999999991</c:v>
                </c:pt>
                <c:pt idx="18">
                  <c:v>2.375</c:v>
                </c:pt>
                <c:pt idx="19">
                  <c:v>2.3974999999999937</c:v>
                </c:pt>
                <c:pt idx="20">
                  <c:v>2.42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1E-4421-88AF-79BE538F55E9}"/>
            </c:ext>
          </c:extLst>
        </c:ser>
        <c:ser>
          <c:idx val="1"/>
          <c:order val="1"/>
          <c:tx>
            <c:strRef>
              <c:f>'Figure 2.1-16'!$M$5</c:f>
              <c:strCache>
                <c:ptCount val="1"/>
                <c:pt idx="0">
                  <c:v>EU-frozen intensity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dLbls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B1E-4421-88AF-79BE538F55E9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B1E-4421-88AF-79BE538F55E9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B1E-4421-88AF-79BE538F55E9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B1E-4421-88AF-79BE538F55E9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B1E-4421-88AF-79BE538F55E9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B1E-4421-88AF-79BE538F55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2.1-16'!$N$3:$AH$3</c:f>
              <c:numCache>
                <c:formatCode>General</c:formatCode>
                <c:ptCount val="2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</c:numCache>
            </c:numRef>
          </c:cat>
          <c:val>
            <c:numRef>
              <c:f>'Figure 2.1-16'!$N$5:$AH$5</c:f>
              <c:numCache>
                <c:formatCode>0.0</c:formatCode>
                <c:ptCount val="21"/>
                <c:pt idx="12">
                  <c:v>2.2400000000000002</c:v>
                </c:pt>
                <c:pt idx="13">
                  <c:v>2.2400000000000002</c:v>
                </c:pt>
                <c:pt idx="14">
                  <c:v>2.2400000000000002</c:v>
                </c:pt>
                <c:pt idx="15">
                  <c:v>2.2400000000000002</c:v>
                </c:pt>
                <c:pt idx="16">
                  <c:v>2.2400000000000002</c:v>
                </c:pt>
                <c:pt idx="17">
                  <c:v>2.2400000000000002</c:v>
                </c:pt>
                <c:pt idx="18">
                  <c:v>2.2400000000000002</c:v>
                </c:pt>
                <c:pt idx="19">
                  <c:v>2.2400000000000002</c:v>
                </c:pt>
                <c:pt idx="20">
                  <c:v>2.2400000000000002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1E-4421-88AF-79BE538F55E9}"/>
            </c:ext>
          </c:extLst>
        </c:ser>
        <c:ser>
          <c:idx val="2"/>
          <c:order val="2"/>
          <c:tx>
            <c:strRef>
              <c:f>'Figure 2.1-16'!$M$6</c:f>
              <c:strCache>
                <c:ptCount val="1"/>
                <c:pt idx="0">
                  <c:v>EU-target scenario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dLbls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B1E-4421-88AF-79BE538F55E9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B1E-4421-88AF-79BE538F55E9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B1E-4421-88AF-79BE538F55E9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B1E-4421-88AF-79BE538F55E9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B1E-4421-88AF-79BE538F55E9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B1E-4421-88AF-79BE538F55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2.1-16'!$N$3:$AH$3</c:f>
              <c:numCache>
                <c:formatCode>General</c:formatCode>
                <c:ptCount val="2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</c:numCache>
            </c:numRef>
          </c:cat>
          <c:val>
            <c:numRef>
              <c:f>'Figure 2.1-16'!$N$6:$AH$6</c:f>
              <c:numCache>
                <c:formatCode>0.0</c:formatCode>
                <c:ptCount val="21"/>
                <c:pt idx="12">
                  <c:v>2.2400000000000002</c:v>
                </c:pt>
                <c:pt idx="13">
                  <c:v>2.335</c:v>
                </c:pt>
                <c:pt idx="14">
                  <c:v>2.4299999999999997</c:v>
                </c:pt>
                <c:pt idx="15">
                  <c:v>2.5249999999999995</c:v>
                </c:pt>
                <c:pt idx="16">
                  <c:v>2.6199999999999992</c:v>
                </c:pt>
                <c:pt idx="17">
                  <c:v>2.714999999999999</c:v>
                </c:pt>
                <c:pt idx="18">
                  <c:v>2.8099999999999987</c:v>
                </c:pt>
                <c:pt idx="19">
                  <c:v>2.9049999999999985</c:v>
                </c:pt>
                <c:pt idx="20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1E-4421-88AF-79BE538F5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962288"/>
        <c:axId val="138302144"/>
      </c:lineChart>
      <c:catAx>
        <c:axId val="54796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8302144"/>
        <c:crosses val="autoZero"/>
        <c:auto val="1"/>
        <c:lblAlgn val="ctr"/>
        <c:lblOffset val="100"/>
        <c:tickLblSkip val="2"/>
        <c:noMultiLvlLbl val="0"/>
      </c:catAx>
      <c:valAx>
        <c:axId val="13830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E"/>
                  <a:t>R&amp;D as % of GDP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244644940215806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47962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582196674407071E-2"/>
          <c:y val="0.11126610903740838"/>
          <c:w val="0.85397624292299179"/>
          <c:h val="0.6498288060013260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2.1-17'!$O$5</c:f>
              <c:strCache>
                <c:ptCount val="1"/>
                <c:pt idx="0">
                  <c:v>North America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2.1-17'!$P$4:$W$4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'Figure 2.1-17'!$P$5:$W$5</c:f>
              <c:numCache>
                <c:formatCode>General</c:formatCode>
                <c:ptCount val="8"/>
                <c:pt idx="0">
                  <c:v>7.6</c:v>
                </c:pt>
                <c:pt idx="1">
                  <c:v>7.6</c:v>
                </c:pt>
                <c:pt idx="2">
                  <c:v>7.6</c:v>
                </c:pt>
                <c:pt idx="3">
                  <c:v>9.5</c:v>
                </c:pt>
                <c:pt idx="4">
                  <c:v>9.5</c:v>
                </c:pt>
                <c:pt idx="5">
                  <c:v>10.5</c:v>
                </c:pt>
                <c:pt idx="6">
                  <c:v>10.5</c:v>
                </c:pt>
                <c:pt idx="7">
                  <c:v>10.5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40-4082-A400-7661E7AB0E3A}"/>
            </c:ext>
          </c:extLst>
        </c:ser>
        <c:ser>
          <c:idx val="1"/>
          <c:order val="1"/>
          <c:tx>
            <c:strRef>
              <c:f>'Figure 2.1-17'!$O$6</c:f>
              <c:strCache>
                <c:ptCount val="1"/>
                <c:pt idx="0">
                  <c:v>Japan/South Korea/Australia/New Zealand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2.1-17'!$P$4:$W$4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'Figure 2.1-17'!$P$6:$W$6</c:f>
              <c:numCache>
                <c:formatCode>General</c:formatCode>
                <c:ptCount val="8"/>
                <c:pt idx="0">
                  <c:v>2.9</c:v>
                </c:pt>
                <c:pt idx="1">
                  <c:v>2.9</c:v>
                </c:pt>
                <c:pt idx="2">
                  <c:v>2.9</c:v>
                </c:pt>
                <c:pt idx="3">
                  <c:v>2.9</c:v>
                </c:pt>
                <c:pt idx="4">
                  <c:v>2.9</c:v>
                </c:pt>
                <c:pt idx="5">
                  <c:v>2.9</c:v>
                </c:pt>
                <c:pt idx="6">
                  <c:v>2.9</c:v>
                </c:pt>
                <c:pt idx="7">
                  <c:v>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40-4082-A400-7661E7AB0E3A}"/>
            </c:ext>
          </c:extLst>
        </c:ser>
        <c:ser>
          <c:idx val="2"/>
          <c:order val="2"/>
          <c:tx>
            <c:strRef>
              <c:f>'Figure 2.1-17'!$O$7</c:f>
              <c:strCache>
                <c:ptCount val="1"/>
                <c:pt idx="0">
                  <c:v>Europe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2.1-17'!$P$4:$W$4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'Figure 2.1-17'!$P$7:$W$7</c:f>
              <c:numCache>
                <c:formatCode>General</c:formatCode>
                <c:ptCount val="8"/>
                <c:pt idx="0">
                  <c:v>7.6</c:v>
                </c:pt>
                <c:pt idx="1">
                  <c:v>7.6</c:v>
                </c:pt>
                <c:pt idx="2">
                  <c:v>8.6</c:v>
                </c:pt>
                <c:pt idx="3">
                  <c:v>8.6</c:v>
                </c:pt>
                <c:pt idx="4">
                  <c:v>9.5</c:v>
                </c:pt>
                <c:pt idx="5">
                  <c:v>9.5</c:v>
                </c:pt>
                <c:pt idx="6">
                  <c:v>11.4</c:v>
                </c:pt>
                <c:pt idx="7">
                  <c:v>11.4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40-4082-A400-7661E7AB0E3A}"/>
            </c:ext>
          </c:extLst>
        </c:ser>
        <c:ser>
          <c:idx val="3"/>
          <c:order val="3"/>
          <c:tx>
            <c:strRef>
              <c:f>'Figure 2.1-17'!$O$8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2.1-17'!$P$4:$W$4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'Figure 2.1-17'!$P$8:$W$8</c:f>
              <c:numCache>
                <c:formatCode>General</c:formatCode>
                <c:ptCount val="8"/>
                <c:pt idx="0">
                  <c:v>7.6</c:v>
                </c:pt>
                <c:pt idx="1">
                  <c:v>7.6</c:v>
                </c:pt>
                <c:pt idx="2">
                  <c:v>8.6</c:v>
                </c:pt>
                <c:pt idx="3">
                  <c:v>9.5</c:v>
                </c:pt>
                <c:pt idx="4">
                  <c:v>8.6</c:v>
                </c:pt>
                <c:pt idx="5">
                  <c:v>9.5</c:v>
                </c:pt>
                <c:pt idx="6">
                  <c:v>11.4</c:v>
                </c:pt>
                <c:pt idx="7">
                  <c:v>14.3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40-4082-A400-7661E7AB0E3A}"/>
            </c:ext>
          </c:extLst>
        </c:ser>
        <c:ser>
          <c:idx val="4"/>
          <c:order val="4"/>
          <c:tx>
            <c:strRef>
              <c:f>'Figure 2.1-17'!$O$9</c:f>
              <c:strCache>
                <c:ptCount val="1"/>
                <c:pt idx="0">
                  <c:v>RoW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2.1-17'!$P$4:$W$4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'Figure 2.1-17'!$P$9:$W$9</c:f>
              <c:numCache>
                <c:formatCode>General</c:formatCode>
                <c:ptCount val="8"/>
                <c:pt idx="0">
                  <c:v>2.9</c:v>
                </c:pt>
                <c:pt idx="1">
                  <c:v>2.9</c:v>
                </c:pt>
                <c:pt idx="2">
                  <c:v>2.9</c:v>
                </c:pt>
                <c:pt idx="3">
                  <c:v>2.9</c:v>
                </c:pt>
                <c:pt idx="4">
                  <c:v>2.9</c:v>
                </c:pt>
                <c:pt idx="5">
                  <c:v>2.9</c:v>
                </c:pt>
                <c:pt idx="6">
                  <c:v>2.9</c:v>
                </c:pt>
                <c:pt idx="7">
                  <c:v>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40-4082-A400-7661E7AB0E3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100"/>
        <c:axId val="891574240"/>
        <c:axId val="842242448"/>
      </c:barChart>
      <c:lineChart>
        <c:grouping val="standard"/>
        <c:varyColors val="0"/>
        <c:ser>
          <c:idx val="5"/>
          <c:order val="5"/>
          <c:tx>
            <c:strRef>
              <c:f>'Figure 2.1-17'!$O$10</c:f>
              <c:strCache>
                <c:ptCount val="1"/>
                <c:pt idx="0">
                  <c:v>Share of clean energy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elete val="1"/>
          </c:dLbls>
          <c:cat>
            <c:numRef>
              <c:f>'Figure 2.1-17'!$P$4:$W$4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'Figure 2.1-17'!$P$10:$W$10</c:f>
              <c:numCache>
                <c:formatCode>General</c:formatCode>
                <c:ptCount val="8"/>
                <c:pt idx="0">
                  <c:v>72</c:v>
                </c:pt>
                <c:pt idx="1">
                  <c:v>72</c:v>
                </c:pt>
                <c:pt idx="2">
                  <c:v>73</c:v>
                </c:pt>
                <c:pt idx="3">
                  <c:v>74</c:v>
                </c:pt>
                <c:pt idx="4">
                  <c:v>78</c:v>
                </c:pt>
                <c:pt idx="5">
                  <c:v>79</c:v>
                </c:pt>
                <c:pt idx="6">
                  <c:v>80</c:v>
                </c:pt>
                <c:pt idx="7">
                  <c:v>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740-4082-A400-7661E7AB0E3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91560320"/>
        <c:axId val="863240080"/>
      </c:lineChart>
      <c:catAx>
        <c:axId val="89157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2242448"/>
        <c:crosses val="autoZero"/>
        <c:auto val="1"/>
        <c:lblAlgn val="ctr"/>
        <c:lblOffset val="100"/>
        <c:noMultiLvlLbl val="0"/>
      </c:catAx>
      <c:valAx>
        <c:axId val="8422424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billions EUR (2022)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1574240"/>
        <c:crosses val="autoZero"/>
        <c:crossBetween val="between"/>
      </c:valAx>
      <c:valAx>
        <c:axId val="863240080"/>
        <c:scaling>
          <c:orientation val="minMax"/>
          <c:max val="100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1560320"/>
        <c:crosses val="max"/>
        <c:crossBetween val="between"/>
      </c:valAx>
      <c:catAx>
        <c:axId val="8915603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32400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4465231488007729E-3"/>
          <c:y val="0.83767866386943834"/>
          <c:w val="0.99246140523994608"/>
          <c:h val="0.157978366890989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154296614035001E-2"/>
          <c:y val="8.835933244193532E-2"/>
          <c:w val="0.89709965306413941"/>
          <c:h val="0.6211332074056780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'Figure 2.1-18'!$M$6</c:f>
              <c:strCache>
                <c:ptCount val="1"/>
                <c:pt idx="0">
                  <c:v>General advancement of knowledge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\ 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2.1-18'!$N$5:$R$5</c:f>
              <c:strCache>
                <c:ptCount val="5"/>
                <c:pt idx="0">
                  <c:v>EU 2022</c:v>
                </c:pt>
                <c:pt idx="1">
                  <c:v>UK 2019</c:v>
                </c:pt>
                <c:pt idx="2">
                  <c:v>US 2022</c:v>
                </c:pt>
                <c:pt idx="3">
                  <c:v>Japan 2022</c:v>
                </c:pt>
                <c:pt idx="4">
                  <c:v>South Korea 2021</c:v>
                </c:pt>
              </c:strCache>
            </c:strRef>
          </c:cat>
          <c:val>
            <c:numRef>
              <c:f>'Figure 2.1-18'!$N$6:$R$6</c:f>
              <c:numCache>
                <c:formatCode>0.00%</c:formatCode>
                <c:ptCount val="5"/>
                <c:pt idx="0">
                  <c:v>0.52069876717840402</c:v>
                </c:pt>
                <c:pt idx="1">
                  <c:v>0.35571837227967507</c:v>
                </c:pt>
                <c:pt idx="2">
                  <c:v>8.5695963025967506E-2</c:v>
                </c:pt>
                <c:pt idx="3">
                  <c:v>0.34964566705020511</c:v>
                </c:pt>
                <c:pt idx="4">
                  <c:v>0.19545652956103707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5-4883-9276-464554501777}"/>
            </c:ext>
          </c:extLst>
        </c:ser>
        <c:ser>
          <c:idx val="1"/>
          <c:order val="1"/>
          <c:tx>
            <c:strRef>
              <c:f>'Figure 2.1-18'!$M$7</c:f>
              <c:strCache>
                <c:ptCount val="1"/>
                <c:pt idx="0">
                  <c:v>Industrial production and technology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0.0\ 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2.1-18'!$N$5:$R$5</c:f>
              <c:strCache>
                <c:ptCount val="5"/>
                <c:pt idx="0">
                  <c:v>EU 2022</c:v>
                </c:pt>
                <c:pt idx="1">
                  <c:v>UK 2019</c:v>
                </c:pt>
                <c:pt idx="2">
                  <c:v>US 2022</c:v>
                </c:pt>
                <c:pt idx="3">
                  <c:v>Japan 2022</c:v>
                </c:pt>
                <c:pt idx="4">
                  <c:v>South Korea 2021</c:v>
                </c:pt>
              </c:strCache>
            </c:strRef>
          </c:cat>
          <c:val>
            <c:numRef>
              <c:f>'Figure 2.1-18'!$N$7:$R$7</c:f>
              <c:numCache>
                <c:formatCode>0.00%</c:formatCode>
                <c:ptCount val="5"/>
                <c:pt idx="0">
                  <c:v>0.10225952666839723</c:v>
                </c:pt>
                <c:pt idx="1">
                  <c:v>5.8668843679327502E-2</c:v>
                </c:pt>
                <c:pt idx="3">
                  <c:v>0.33683829429822937</c:v>
                </c:pt>
                <c:pt idx="4">
                  <c:v>0.29703601175520089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55-4883-9276-464554501777}"/>
            </c:ext>
          </c:extLst>
        </c:ser>
        <c:ser>
          <c:idx val="2"/>
          <c:order val="2"/>
          <c:tx>
            <c:strRef>
              <c:f>'Figure 2.1-18'!$M$8</c:f>
              <c:strCache>
                <c:ptCount val="1"/>
                <c:pt idx="0">
                  <c:v>Health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0.0\ 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2.1-18'!$N$5:$R$5</c:f>
              <c:strCache>
                <c:ptCount val="5"/>
                <c:pt idx="0">
                  <c:v>EU 2022</c:v>
                </c:pt>
                <c:pt idx="1">
                  <c:v>UK 2019</c:v>
                </c:pt>
                <c:pt idx="2">
                  <c:v>US 2022</c:v>
                </c:pt>
                <c:pt idx="3">
                  <c:v>Japan 2022</c:v>
                </c:pt>
                <c:pt idx="4">
                  <c:v>South Korea 2021</c:v>
                </c:pt>
              </c:strCache>
            </c:strRef>
          </c:cat>
          <c:val>
            <c:numRef>
              <c:f>'Figure 2.1-18'!$N$8:$R$8</c:f>
              <c:numCache>
                <c:formatCode>0.00%</c:formatCode>
                <c:ptCount val="5"/>
                <c:pt idx="0">
                  <c:v>8.2888143425916397E-2</c:v>
                </c:pt>
                <c:pt idx="1">
                  <c:v>0.20616620940595021</c:v>
                </c:pt>
                <c:pt idx="2">
                  <c:v>0.27189327805503644</c:v>
                </c:pt>
                <c:pt idx="3">
                  <c:v>4.6669675723339597E-2</c:v>
                </c:pt>
                <c:pt idx="4">
                  <c:v>8.6073158725702537E-2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55-4883-9276-464554501777}"/>
            </c:ext>
          </c:extLst>
        </c:ser>
        <c:ser>
          <c:idx val="3"/>
          <c:order val="3"/>
          <c:tx>
            <c:strRef>
              <c:f>'Figure 2.1-18'!$M$9</c:f>
              <c:strCache>
                <c:ptCount val="1"/>
                <c:pt idx="0">
                  <c:v>Space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0.0\ 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2.1-18'!$N$5:$R$5</c:f>
              <c:strCache>
                <c:ptCount val="5"/>
                <c:pt idx="0">
                  <c:v>EU 2022</c:v>
                </c:pt>
                <c:pt idx="1">
                  <c:v>UK 2019</c:v>
                </c:pt>
                <c:pt idx="2">
                  <c:v>US 2022</c:v>
                </c:pt>
                <c:pt idx="3">
                  <c:v>Japan 2022</c:v>
                </c:pt>
                <c:pt idx="4">
                  <c:v>South Korea 2021</c:v>
                </c:pt>
              </c:strCache>
            </c:strRef>
          </c:cat>
          <c:val>
            <c:numRef>
              <c:f>'Figure 2.1-18'!$N$9:$R$9</c:f>
              <c:numCache>
                <c:formatCode>0.00%</c:formatCode>
                <c:ptCount val="5"/>
                <c:pt idx="0">
                  <c:v>5.8866432650166022E-2</c:v>
                </c:pt>
                <c:pt idx="2">
                  <c:v>7.0160882436036423E-2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55-4883-9276-464554501777}"/>
            </c:ext>
          </c:extLst>
        </c:ser>
        <c:ser>
          <c:idx val="4"/>
          <c:order val="4"/>
          <c:tx>
            <c:strRef>
              <c:f>'Figure 2.1-18'!$M$10</c:f>
              <c:strCache>
                <c:ptCount val="1"/>
                <c:pt idx="0">
                  <c:v>Energy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0.0\ 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2.1-18'!$N$5:$R$5</c:f>
              <c:strCache>
                <c:ptCount val="5"/>
                <c:pt idx="0">
                  <c:v>EU 2022</c:v>
                </c:pt>
                <c:pt idx="1">
                  <c:v>UK 2019</c:v>
                </c:pt>
                <c:pt idx="2">
                  <c:v>US 2022</c:v>
                </c:pt>
                <c:pt idx="3">
                  <c:v>Japan 2022</c:v>
                </c:pt>
                <c:pt idx="4">
                  <c:v>South Korea 2021</c:v>
                </c:pt>
              </c:strCache>
            </c:strRef>
          </c:cat>
          <c:val>
            <c:numRef>
              <c:f>'Figure 2.1-18'!$N$10:$R$10</c:f>
              <c:numCache>
                <c:formatCode>0.00%</c:formatCode>
                <c:ptCount val="5"/>
                <c:pt idx="0">
                  <c:v>4.7283376722615983E-2</c:v>
                </c:pt>
                <c:pt idx="2">
                  <c:v>4.7287834717082547E-2</c:v>
                </c:pt>
                <c:pt idx="3">
                  <c:v>6.6082659937544294E-2</c:v>
                </c:pt>
                <c:pt idx="4">
                  <c:v>5.462376127388828E-2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55-4883-9276-464554501777}"/>
            </c:ext>
          </c:extLst>
        </c:ser>
        <c:ser>
          <c:idx val="5"/>
          <c:order val="5"/>
          <c:tx>
            <c:strRef>
              <c:f>'Figure 2.1-18'!$M$11</c:f>
              <c:strCache>
                <c:ptCount val="1"/>
                <c:pt idx="0">
                  <c:v>Defence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\ 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2.1-18'!$N$5:$R$5</c:f>
              <c:strCache>
                <c:ptCount val="5"/>
                <c:pt idx="0">
                  <c:v>EU 2022</c:v>
                </c:pt>
                <c:pt idx="1">
                  <c:v>UK 2019</c:v>
                </c:pt>
                <c:pt idx="2">
                  <c:v>US 2022</c:v>
                </c:pt>
                <c:pt idx="3">
                  <c:v>Japan 2022</c:v>
                </c:pt>
                <c:pt idx="4">
                  <c:v>South Korea 2021</c:v>
                </c:pt>
              </c:strCache>
            </c:strRef>
          </c:cat>
          <c:val>
            <c:numRef>
              <c:f>'Figure 2.1-18'!$N$11:$R$11</c:f>
              <c:numCache>
                <c:formatCode>0.00%</c:formatCode>
                <c:ptCount val="5"/>
                <c:pt idx="1">
                  <c:v>0.11390755735003814</c:v>
                </c:pt>
                <c:pt idx="2">
                  <c:v>0.46111523084155204</c:v>
                </c:pt>
                <c:pt idx="4">
                  <c:v>0.15649500348614676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555-4883-9276-464554501777}"/>
            </c:ext>
          </c:extLst>
        </c:ser>
        <c:ser>
          <c:idx val="6"/>
          <c:order val="6"/>
          <c:tx>
            <c:strRef>
              <c:f>'Figure 2.1-18'!$M$12</c:f>
              <c:strCache>
                <c:ptCount val="1"/>
                <c:pt idx="0">
                  <c:v>Transportation, telecoms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0.0\ 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2.1-18'!$N$5:$R$5</c:f>
              <c:strCache>
                <c:ptCount val="5"/>
                <c:pt idx="0">
                  <c:v>EU 2022</c:v>
                </c:pt>
                <c:pt idx="1">
                  <c:v>UK 2019</c:v>
                </c:pt>
                <c:pt idx="2">
                  <c:v>US 2022</c:v>
                </c:pt>
                <c:pt idx="3">
                  <c:v>Japan 2022</c:v>
                </c:pt>
                <c:pt idx="4">
                  <c:v>South Korea 2021</c:v>
                </c:pt>
              </c:strCache>
            </c:strRef>
          </c:cat>
          <c:val>
            <c:numRef>
              <c:f>'Figure 2.1-18'!$N$12:$R$12</c:f>
              <c:numCache>
                <c:formatCode>0.00%</c:formatCode>
                <c:ptCount val="5"/>
                <c:pt idx="1">
                  <c:v>7.6046242203168621E-2</c:v>
                </c:pt>
                <c:pt idx="3">
                  <c:v>7.4803890423817895E-2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555-4883-9276-464554501777}"/>
            </c:ext>
          </c:extLst>
        </c:ser>
        <c:ser>
          <c:idx val="7"/>
          <c:order val="7"/>
          <c:tx>
            <c:strRef>
              <c:f>'Figure 2.1-18'!$M$13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0.0\ 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2.1-18'!$N$5:$R$5</c:f>
              <c:strCache>
                <c:ptCount val="5"/>
                <c:pt idx="0">
                  <c:v>EU 2022</c:v>
                </c:pt>
                <c:pt idx="1">
                  <c:v>UK 2019</c:v>
                </c:pt>
                <c:pt idx="2">
                  <c:v>US 2022</c:v>
                </c:pt>
                <c:pt idx="3">
                  <c:v>Japan 2022</c:v>
                </c:pt>
                <c:pt idx="4">
                  <c:v>South Korea 2021</c:v>
                </c:pt>
              </c:strCache>
            </c:strRef>
          </c:cat>
          <c:val>
            <c:numRef>
              <c:f>'Figure 2.1-18'!$N$13:$R$13</c:f>
              <c:numCache>
                <c:formatCode>0.00%</c:formatCode>
                <c:ptCount val="5"/>
                <c:pt idx="4">
                  <c:v>4.6664998666472883E-2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555-4883-9276-464554501777}"/>
            </c:ext>
          </c:extLst>
        </c:ser>
        <c:ser>
          <c:idx val="8"/>
          <c:order val="8"/>
          <c:tx>
            <c:strRef>
              <c:f>'Figure 2.1-18'!$M$14</c:f>
              <c:strCache>
                <c:ptCount val="1"/>
                <c:pt idx="0">
                  <c:v>Others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0.0\ 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2.1-18'!$N$5:$R$5</c:f>
              <c:strCache>
                <c:ptCount val="5"/>
                <c:pt idx="0">
                  <c:v>EU 2022</c:v>
                </c:pt>
                <c:pt idx="1">
                  <c:v>UK 2019</c:v>
                </c:pt>
                <c:pt idx="2">
                  <c:v>US 2022</c:v>
                </c:pt>
                <c:pt idx="3">
                  <c:v>Japan 2022</c:v>
                </c:pt>
                <c:pt idx="4">
                  <c:v>South Korea 2021</c:v>
                </c:pt>
              </c:strCache>
            </c:strRef>
          </c:cat>
          <c:val>
            <c:numRef>
              <c:f>'Figure 2.1-18'!$N$14:$R$14</c:f>
              <c:numCache>
                <c:formatCode>0.00%</c:formatCode>
                <c:ptCount val="5"/>
                <c:pt idx="0">
                  <c:v>0.12774803322371892</c:v>
                </c:pt>
                <c:pt idx="1">
                  <c:v>0.18949277508184037</c:v>
                </c:pt>
                <c:pt idx="2">
                  <c:v>6.3846810924325065E-2</c:v>
                </c:pt>
                <c:pt idx="3">
                  <c:v>0.12595982725713223</c:v>
                </c:pt>
                <c:pt idx="4">
                  <c:v>0.16365048711420432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555-4883-9276-46455450177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007446928"/>
        <c:axId val="1320263168"/>
      </c:barChart>
      <c:catAx>
        <c:axId val="100744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0263168"/>
        <c:crosses val="autoZero"/>
        <c:auto val="1"/>
        <c:lblAlgn val="ctr"/>
        <c:lblOffset val="100"/>
        <c:noMultiLvlLbl val="0"/>
      </c:catAx>
      <c:valAx>
        <c:axId val="1320263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744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6706182645835171E-2"/>
          <c:y val="0.79953268632118668"/>
          <c:w val="0.87020360020825371"/>
          <c:h val="0.178141732283464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890957463477007E-2"/>
          <c:y val="0.15405077582213988"/>
          <c:w val="0.88960972149973572"/>
          <c:h val="0.472747220935618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2.1-19'!$S$4</c:f>
              <c:strCache>
                <c:ptCount val="1"/>
                <c:pt idx="0">
                  <c:v>Direct support through grants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2.1-19'!$R$5:$R$40</c:f>
              <c:strCache>
                <c:ptCount val="36"/>
                <c:pt idx="0">
                  <c:v>UK</c:v>
                </c:pt>
                <c:pt idx="1">
                  <c:v>Russia (2019)</c:v>
                </c:pt>
                <c:pt idx="2">
                  <c:v>France</c:v>
                </c:pt>
                <c:pt idx="3">
                  <c:v>South Korea</c:v>
                </c:pt>
                <c:pt idx="4">
                  <c:v>Portugal</c:v>
                </c:pt>
                <c:pt idx="5">
                  <c:v>Belgium</c:v>
                </c:pt>
                <c:pt idx="6">
                  <c:v>Austria</c:v>
                </c:pt>
                <c:pt idx="7">
                  <c:v>Hungary</c:v>
                </c:pt>
                <c:pt idx="8">
                  <c:v>US (2020)</c:v>
                </c:pt>
                <c:pt idx="9">
                  <c:v>Netherlands</c:v>
                </c:pt>
                <c:pt idx="10">
                  <c:v>Spain</c:v>
                </c:pt>
                <c:pt idx="11">
                  <c:v>Ireland</c:v>
                </c:pt>
                <c:pt idx="12">
                  <c:v>Norway</c:v>
                </c:pt>
                <c:pt idx="13">
                  <c:v>Slovenia</c:v>
                </c:pt>
                <c:pt idx="14">
                  <c:v>EU-27</c:v>
                </c:pt>
                <c:pt idx="15">
                  <c:v>Poland</c:v>
                </c:pt>
                <c:pt idx="16">
                  <c:v>Japan</c:v>
                </c:pt>
                <c:pt idx="17">
                  <c:v>Denmark (2020)</c:v>
                </c:pt>
                <c:pt idx="18">
                  <c:v>Sweden</c:v>
                </c:pt>
                <c:pt idx="19">
                  <c:v>China (2017)</c:v>
                </c:pt>
                <c:pt idx="20">
                  <c:v>Greece</c:v>
                </c:pt>
                <c:pt idx="21">
                  <c:v>Czechia</c:v>
                </c:pt>
                <c:pt idx="22">
                  <c:v>Italy</c:v>
                </c:pt>
                <c:pt idx="23">
                  <c:v>Israel</c:v>
                </c:pt>
                <c:pt idx="24">
                  <c:v>Slovakia</c:v>
                </c:pt>
                <c:pt idx="25">
                  <c:v>Germany</c:v>
                </c:pt>
                <c:pt idx="26">
                  <c:v>Finland</c:v>
                </c:pt>
                <c:pt idx="27">
                  <c:v>Estonia</c:v>
                </c:pt>
                <c:pt idx="28">
                  <c:v>Lithuania</c:v>
                </c:pt>
                <c:pt idx="29">
                  <c:v>Luxembourg</c:v>
                </c:pt>
                <c:pt idx="30">
                  <c:v>Cyprus</c:v>
                </c:pt>
                <c:pt idx="31">
                  <c:v>Romania (2020)</c:v>
                </c:pt>
                <c:pt idx="32">
                  <c:v>Croatia</c:v>
                </c:pt>
                <c:pt idx="33">
                  <c:v>Latvia</c:v>
                </c:pt>
                <c:pt idx="34">
                  <c:v>Bulgaria</c:v>
                </c:pt>
                <c:pt idx="35">
                  <c:v>Malta</c:v>
                </c:pt>
              </c:strCache>
            </c:strRef>
          </c:cat>
          <c:val>
            <c:numRef>
              <c:f>'Figure 2.1-19'!$S$5:$S$40</c:f>
              <c:numCache>
                <c:formatCode>General</c:formatCode>
                <c:ptCount val="36"/>
                <c:pt idx="0">
                  <c:v>0.14550000000000002</c:v>
                </c:pt>
                <c:pt idx="1">
                  <c:v>0.36080000000000001</c:v>
                </c:pt>
                <c:pt idx="2">
                  <c:v>0.13689999999999999</c:v>
                </c:pt>
                <c:pt idx="3">
                  <c:v>0.2235</c:v>
                </c:pt>
                <c:pt idx="4">
                  <c:v>7.7499999999999999E-2</c:v>
                </c:pt>
                <c:pt idx="5">
                  <c:v>9.1300000000000006E-2</c:v>
                </c:pt>
                <c:pt idx="6">
                  <c:v>9.9000000000000005E-2</c:v>
                </c:pt>
                <c:pt idx="7">
                  <c:v>0.21690000000000001</c:v>
                </c:pt>
                <c:pt idx="8">
                  <c:v>0.14080000000000001</c:v>
                </c:pt>
                <c:pt idx="9">
                  <c:v>9.2800000000000007E-2</c:v>
                </c:pt>
                <c:pt idx="10">
                  <c:v>6.9199999999999998E-2</c:v>
                </c:pt>
                <c:pt idx="11">
                  <c:v>2.7900000000000001E-2</c:v>
                </c:pt>
                <c:pt idx="12">
                  <c:v>0.1125</c:v>
                </c:pt>
                <c:pt idx="13">
                  <c:v>8.7800000000000003E-2</c:v>
                </c:pt>
                <c:pt idx="14">
                  <c:v>8.0700000000000008E-2</c:v>
                </c:pt>
                <c:pt idx="15">
                  <c:v>0.1145</c:v>
                </c:pt>
                <c:pt idx="16">
                  <c:v>2.5500000000000002E-2</c:v>
                </c:pt>
                <c:pt idx="17">
                  <c:v>4.5100000000000001E-2</c:v>
                </c:pt>
                <c:pt idx="18">
                  <c:v>8.7400000000000005E-2</c:v>
                </c:pt>
                <c:pt idx="19">
                  <c:v>5.6500000000000002E-2</c:v>
                </c:pt>
                <c:pt idx="20">
                  <c:v>8.5800000000000001E-2</c:v>
                </c:pt>
                <c:pt idx="21">
                  <c:v>7.4300000000000005E-2</c:v>
                </c:pt>
                <c:pt idx="22">
                  <c:v>3.7700000000000004E-2</c:v>
                </c:pt>
                <c:pt idx="23">
                  <c:v>9.2800000000000007E-2</c:v>
                </c:pt>
                <c:pt idx="24">
                  <c:v>2.6800000000000001E-2</c:v>
                </c:pt>
                <c:pt idx="25">
                  <c:v>7.3700000000000002E-2</c:v>
                </c:pt>
                <c:pt idx="26">
                  <c:v>6.8000000000000005E-2</c:v>
                </c:pt>
                <c:pt idx="27">
                  <c:v>6.6200000000000009E-2</c:v>
                </c:pt>
                <c:pt idx="28">
                  <c:v>1.06E-2</c:v>
                </c:pt>
                <c:pt idx="29">
                  <c:v>4.0300000000000002E-2</c:v>
                </c:pt>
                <c:pt idx="30">
                  <c:v>2.92E-2</c:v>
                </c:pt>
                <c:pt idx="31">
                  <c:v>1.43E-2</c:v>
                </c:pt>
                <c:pt idx="32">
                  <c:v>1.06E-2</c:v>
                </c:pt>
                <c:pt idx="33">
                  <c:v>6.0000000000000001E-3</c:v>
                </c:pt>
                <c:pt idx="34">
                  <c:v>4.1000000000000003E-3</c:v>
                </c:pt>
                <c:pt idx="35">
                  <c:v>2.9000000000000002E-3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88-4816-914A-B4BD975FE0F6}"/>
            </c:ext>
          </c:extLst>
        </c:ser>
        <c:ser>
          <c:idx val="1"/>
          <c:order val="1"/>
          <c:tx>
            <c:strRef>
              <c:f>'Figure 2.1-19'!$T$4</c:f>
              <c:strCache>
                <c:ptCount val="1"/>
                <c:pt idx="0">
                  <c:v>Indirect support through tax incentives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 2.1-19'!$R$5:$R$40</c:f>
              <c:strCache>
                <c:ptCount val="36"/>
                <c:pt idx="0">
                  <c:v>UK</c:v>
                </c:pt>
                <c:pt idx="1">
                  <c:v>Russia (2019)</c:v>
                </c:pt>
                <c:pt idx="2">
                  <c:v>France</c:v>
                </c:pt>
                <c:pt idx="3">
                  <c:v>South Korea</c:v>
                </c:pt>
                <c:pt idx="4">
                  <c:v>Portugal</c:v>
                </c:pt>
                <c:pt idx="5">
                  <c:v>Belgium</c:v>
                </c:pt>
                <c:pt idx="6">
                  <c:v>Austria</c:v>
                </c:pt>
                <c:pt idx="7">
                  <c:v>Hungary</c:v>
                </c:pt>
                <c:pt idx="8">
                  <c:v>US (2020)</c:v>
                </c:pt>
                <c:pt idx="9">
                  <c:v>Netherlands</c:v>
                </c:pt>
                <c:pt idx="10">
                  <c:v>Spain</c:v>
                </c:pt>
                <c:pt idx="11">
                  <c:v>Ireland</c:v>
                </c:pt>
                <c:pt idx="12">
                  <c:v>Norway</c:v>
                </c:pt>
                <c:pt idx="13">
                  <c:v>Slovenia</c:v>
                </c:pt>
                <c:pt idx="14">
                  <c:v>EU-27</c:v>
                </c:pt>
                <c:pt idx="15">
                  <c:v>Poland</c:v>
                </c:pt>
                <c:pt idx="16">
                  <c:v>Japan</c:v>
                </c:pt>
                <c:pt idx="17">
                  <c:v>Denmark (2020)</c:v>
                </c:pt>
                <c:pt idx="18">
                  <c:v>Sweden</c:v>
                </c:pt>
                <c:pt idx="19">
                  <c:v>China (2017)</c:v>
                </c:pt>
                <c:pt idx="20">
                  <c:v>Greece</c:v>
                </c:pt>
                <c:pt idx="21">
                  <c:v>Czechia</c:v>
                </c:pt>
                <c:pt idx="22">
                  <c:v>Italy</c:v>
                </c:pt>
                <c:pt idx="23">
                  <c:v>Israel</c:v>
                </c:pt>
                <c:pt idx="24">
                  <c:v>Slovakia</c:v>
                </c:pt>
                <c:pt idx="25">
                  <c:v>Germany</c:v>
                </c:pt>
                <c:pt idx="26">
                  <c:v>Finland</c:v>
                </c:pt>
                <c:pt idx="27">
                  <c:v>Estonia</c:v>
                </c:pt>
                <c:pt idx="28">
                  <c:v>Lithuania</c:v>
                </c:pt>
                <c:pt idx="29">
                  <c:v>Luxembourg</c:v>
                </c:pt>
                <c:pt idx="30">
                  <c:v>Cyprus</c:v>
                </c:pt>
                <c:pt idx="31">
                  <c:v>Romania (2020)</c:v>
                </c:pt>
                <c:pt idx="32">
                  <c:v>Croatia</c:v>
                </c:pt>
                <c:pt idx="33">
                  <c:v>Latvia</c:v>
                </c:pt>
                <c:pt idx="34">
                  <c:v>Bulgaria</c:v>
                </c:pt>
                <c:pt idx="35">
                  <c:v>Malta</c:v>
                </c:pt>
              </c:strCache>
            </c:strRef>
          </c:cat>
          <c:val>
            <c:numRef>
              <c:f>'Figure 2.1-19'!$T$5:$T$40</c:f>
              <c:numCache>
                <c:formatCode>General</c:formatCode>
                <c:ptCount val="36"/>
                <c:pt idx="0">
                  <c:v>0.33160000000000001</c:v>
                </c:pt>
                <c:pt idx="1">
                  <c:v>0.11210000000000001</c:v>
                </c:pt>
                <c:pt idx="2">
                  <c:v>0.28400000000000003</c:v>
                </c:pt>
                <c:pt idx="3">
                  <c:v>0.13120000000000001</c:v>
                </c:pt>
                <c:pt idx="4">
                  <c:v>0.25030000000000002</c:v>
                </c:pt>
                <c:pt idx="5">
                  <c:v>0.2306</c:v>
                </c:pt>
                <c:pt idx="6">
                  <c:v>0.21980000000000002</c:v>
                </c:pt>
                <c:pt idx="7">
                  <c:v>3.5400000000000001E-2</c:v>
                </c:pt>
                <c:pt idx="8">
                  <c:v>0.12280000000000001</c:v>
                </c:pt>
                <c:pt idx="9">
                  <c:v>0.16209999999999999</c:v>
                </c:pt>
                <c:pt idx="10">
                  <c:v>0.14610000000000001</c:v>
                </c:pt>
                <c:pt idx="11">
                  <c:v>0.17350000000000002</c:v>
                </c:pt>
                <c:pt idx="12">
                  <c:v>8.8099999999999998E-2</c:v>
                </c:pt>
                <c:pt idx="13">
                  <c:v>0.10590000000000001</c:v>
                </c:pt>
                <c:pt idx="14">
                  <c:v>0.1043</c:v>
                </c:pt>
                <c:pt idx="15">
                  <c:v>3.3800000000000004E-2</c:v>
                </c:pt>
                <c:pt idx="16">
                  <c:v>0.11810000000000001</c:v>
                </c:pt>
                <c:pt idx="17">
                  <c:v>9.4200000000000006E-2</c:v>
                </c:pt>
                <c:pt idx="18">
                  <c:v>3.8100000000000002E-2</c:v>
                </c:pt>
                <c:pt idx="19">
                  <c:v>6.8500000000000005E-2</c:v>
                </c:pt>
                <c:pt idx="20">
                  <c:v>2.87E-2</c:v>
                </c:pt>
                <c:pt idx="21">
                  <c:v>0.04</c:v>
                </c:pt>
                <c:pt idx="22">
                  <c:v>6.7900000000000002E-2</c:v>
                </c:pt>
                <c:pt idx="23">
                  <c:v>0</c:v>
                </c:pt>
                <c:pt idx="24">
                  <c:v>5.96E-2</c:v>
                </c:pt>
                <c:pt idx="25">
                  <c:v>5.0000000000000001E-4</c:v>
                </c:pt>
                <c:pt idx="26">
                  <c:v>4.0000000000000002E-4</c:v>
                </c:pt>
                <c:pt idx="27">
                  <c:v>0</c:v>
                </c:pt>
                <c:pt idx="28">
                  <c:v>0.05</c:v>
                </c:pt>
                <c:pt idx="29">
                  <c:v>0</c:v>
                </c:pt>
                <c:pt idx="30">
                  <c:v>0</c:v>
                </c:pt>
                <c:pt idx="31">
                  <c:v>8.4000000000000012E-3</c:v>
                </c:pt>
                <c:pt idx="32">
                  <c:v>3.6000000000000003E-3</c:v>
                </c:pt>
                <c:pt idx="33">
                  <c:v>0</c:v>
                </c:pt>
                <c:pt idx="34">
                  <c:v>0</c:v>
                </c:pt>
                <c:pt idx="35">
                  <c:v>4.9999999999999996E-6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88-4816-914A-B4BD975FE0F6}"/>
            </c:ext>
          </c:extLst>
        </c:ser>
        <c:ser>
          <c:idx val="2"/>
          <c:order val="2"/>
          <c:tx>
            <c:strRef>
              <c:f>'Figure 2.1-19'!$U$4</c:f>
              <c:strCache>
                <c:ptCount val="1"/>
                <c:pt idx="0">
                  <c:v>Subnational indirect support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'Figure 2.1-19'!$R$5:$R$40</c:f>
              <c:strCache>
                <c:ptCount val="36"/>
                <c:pt idx="0">
                  <c:v>UK</c:v>
                </c:pt>
                <c:pt idx="1">
                  <c:v>Russia (2019)</c:v>
                </c:pt>
                <c:pt idx="2">
                  <c:v>France</c:v>
                </c:pt>
                <c:pt idx="3">
                  <c:v>South Korea</c:v>
                </c:pt>
                <c:pt idx="4">
                  <c:v>Portugal</c:v>
                </c:pt>
                <c:pt idx="5">
                  <c:v>Belgium</c:v>
                </c:pt>
                <c:pt idx="6">
                  <c:v>Austria</c:v>
                </c:pt>
                <c:pt idx="7">
                  <c:v>Hungary</c:v>
                </c:pt>
                <c:pt idx="8">
                  <c:v>US (2020)</c:v>
                </c:pt>
                <c:pt idx="9">
                  <c:v>Netherlands</c:v>
                </c:pt>
                <c:pt idx="10">
                  <c:v>Spain</c:v>
                </c:pt>
                <c:pt idx="11">
                  <c:v>Ireland</c:v>
                </c:pt>
                <c:pt idx="12">
                  <c:v>Norway</c:v>
                </c:pt>
                <c:pt idx="13">
                  <c:v>Slovenia</c:v>
                </c:pt>
                <c:pt idx="14">
                  <c:v>EU-27</c:v>
                </c:pt>
                <c:pt idx="15">
                  <c:v>Poland</c:v>
                </c:pt>
                <c:pt idx="16">
                  <c:v>Japan</c:v>
                </c:pt>
                <c:pt idx="17">
                  <c:v>Denmark (2020)</c:v>
                </c:pt>
                <c:pt idx="18">
                  <c:v>Sweden</c:v>
                </c:pt>
                <c:pt idx="19">
                  <c:v>China (2017)</c:v>
                </c:pt>
                <c:pt idx="20">
                  <c:v>Greece</c:v>
                </c:pt>
                <c:pt idx="21">
                  <c:v>Czechia</c:v>
                </c:pt>
                <c:pt idx="22">
                  <c:v>Italy</c:v>
                </c:pt>
                <c:pt idx="23">
                  <c:v>Israel</c:v>
                </c:pt>
                <c:pt idx="24">
                  <c:v>Slovakia</c:v>
                </c:pt>
                <c:pt idx="25">
                  <c:v>Germany</c:v>
                </c:pt>
                <c:pt idx="26">
                  <c:v>Finland</c:v>
                </c:pt>
                <c:pt idx="27">
                  <c:v>Estonia</c:v>
                </c:pt>
                <c:pt idx="28">
                  <c:v>Lithuania</c:v>
                </c:pt>
                <c:pt idx="29">
                  <c:v>Luxembourg</c:v>
                </c:pt>
                <c:pt idx="30">
                  <c:v>Cyprus</c:v>
                </c:pt>
                <c:pt idx="31">
                  <c:v>Romania (2020)</c:v>
                </c:pt>
                <c:pt idx="32">
                  <c:v>Croatia</c:v>
                </c:pt>
                <c:pt idx="33">
                  <c:v>Latvia</c:v>
                </c:pt>
                <c:pt idx="34">
                  <c:v>Bulgaria</c:v>
                </c:pt>
                <c:pt idx="35">
                  <c:v>Malta</c:v>
                </c:pt>
              </c:strCache>
            </c:strRef>
          </c:cat>
          <c:val>
            <c:numRef>
              <c:f>'Figure 2.1-19'!$U$5:$U$40</c:f>
              <c:numCache>
                <c:formatCode>General</c:formatCode>
                <c:ptCount val="36"/>
                <c:pt idx="7">
                  <c:v>1.17E-2</c:v>
                </c:pt>
                <c:pt idx="16">
                  <c:v>3.0000000000000003E-4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88-4816-914A-B4BD975FE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72655296"/>
        <c:axId val="858881136"/>
      </c:barChart>
      <c:catAx>
        <c:axId val="1172655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2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58881136"/>
        <c:crosses val="autoZero"/>
        <c:auto val="1"/>
        <c:lblAlgn val="ctr"/>
        <c:lblOffset val="100"/>
        <c:noMultiLvlLbl val="0"/>
      </c:catAx>
      <c:valAx>
        <c:axId val="858881136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Percentage of GDP </a:t>
                </a:r>
              </a:p>
            </c:rich>
          </c:tx>
          <c:layout>
            <c:manualLayout>
              <c:xMode val="edge"/>
              <c:yMode val="edge"/>
              <c:x val="2.2847242678165174E-2"/>
              <c:y val="0.232135179790250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72655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7626019537801174E-3"/>
          <c:y val="0.91069358682041279"/>
          <c:w val="0.99423739804621991"/>
          <c:h val="8.48962713813744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'Figure 2.1-20'!$R$4</c:f>
              <c:strCache>
                <c:ptCount val="1"/>
                <c:pt idx="0">
                  <c:v>Total deals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'Figure 2.1-20'!$Q$5:$Q$31</c:f>
              <c:strCache>
                <c:ptCount val="27"/>
                <c:pt idx="0">
                  <c:v>Hungary</c:v>
                </c:pt>
                <c:pt idx="1">
                  <c:v>Ireland</c:v>
                </c:pt>
                <c:pt idx="2">
                  <c:v>Sweden</c:v>
                </c:pt>
                <c:pt idx="3">
                  <c:v>Belgium</c:v>
                </c:pt>
                <c:pt idx="4">
                  <c:v>Finland</c:v>
                </c:pt>
                <c:pt idx="5">
                  <c:v>Germany</c:v>
                </c:pt>
                <c:pt idx="6">
                  <c:v>Denmark</c:v>
                </c:pt>
                <c:pt idx="7">
                  <c:v>EU22</c:v>
                </c:pt>
                <c:pt idx="8">
                  <c:v>France</c:v>
                </c:pt>
                <c:pt idx="9">
                  <c:v>Netherlands</c:v>
                </c:pt>
                <c:pt idx="10">
                  <c:v>Luxembourg</c:v>
                </c:pt>
                <c:pt idx="11">
                  <c:v>Austria</c:v>
                </c:pt>
                <c:pt idx="12">
                  <c:v>Poland</c:v>
                </c:pt>
                <c:pt idx="13">
                  <c:v>Slovenia</c:v>
                </c:pt>
                <c:pt idx="14">
                  <c:v>UK</c:v>
                </c:pt>
                <c:pt idx="15">
                  <c:v>Japan</c:v>
                </c:pt>
                <c:pt idx="16">
                  <c:v>US</c:v>
                </c:pt>
                <c:pt idx="17">
                  <c:v>Estonia</c:v>
                </c:pt>
                <c:pt idx="18">
                  <c:v>South Korea</c:v>
                </c:pt>
                <c:pt idx="19">
                  <c:v>Greece</c:v>
                </c:pt>
                <c:pt idx="20">
                  <c:v>Spain</c:v>
                </c:pt>
                <c:pt idx="21">
                  <c:v>Italy</c:v>
                </c:pt>
                <c:pt idx="22">
                  <c:v>Czechia</c:v>
                </c:pt>
                <c:pt idx="23">
                  <c:v>Portugal</c:v>
                </c:pt>
                <c:pt idx="24">
                  <c:v>Latvia</c:v>
                </c:pt>
                <c:pt idx="25">
                  <c:v>Lithuania</c:v>
                </c:pt>
                <c:pt idx="26">
                  <c:v>Slovakia</c:v>
                </c:pt>
              </c:strCache>
            </c:strRef>
          </c:cat>
          <c:val>
            <c:numRef>
              <c:f>'Figure 2.1-20'!$R$5:$R$31</c:f>
              <c:numCache>
                <c:formatCode>General</c:formatCode>
                <c:ptCount val="27"/>
                <c:pt idx="0">
                  <c:v>236</c:v>
                </c:pt>
                <c:pt idx="1">
                  <c:v>890</c:v>
                </c:pt>
                <c:pt idx="2">
                  <c:v>1569</c:v>
                </c:pt>
                <c:pt idx="3">
                  <c:v>576</c:v>
                </c:pt>
                <c:pt idx="4">
                  <c:v>864</c:v>
                </c:pt>
                <c:pt idx="5">
                  <c:v>4300</c:v>
                </c:pt>
                <c:pt idx="6">
                  <c:v>836</c:v>
                </c:pt>
                <c:pt idx="7">
                  <c:v>22496</c:v>
                </c:pt>
                <c:pt idx="8">
                  <c:v>4343</c:v>
                </c:pt>
                <c:pt idx="9">
                  <c:v>1578</c:v>
                </c:pt>
                <c:pt idx="10">
                  <c:v>90</c:v>
                </c:pt>
                <c:pt idx="11">
                  <c:v>552</c:v>
                </c:pt>
                <c:pt idx="12">
                  <c:v>587</c:v>
                </c:pt>
                <c:pt idx="13">
                  <c:v>102</c:v>
                </c:pt>
                <c:pt idx="14">
                  <c:v>12746</c:v>
                </c:pt>
                <c:pt idx="15">
                  <c:v>1463</c:v>
                </c:pt>
                <c:pt idx="16">
                  <c:v>74806</c:v>
                </c:pt>
                <c:pt idx="17">
                  <c:v>289</c:v>
                </c:pt>
                <c:pt idx="18">
                  <c:v>1027</c:v>
                </c:pt>
                <c:pt idx="19">
                  <c:v>138</c:v>
                </c:pt>
                <c:pt idx="20">
                  <c:v>3056</c:v>
                </c:pt>
                <c:pt idx="21">
                  <c:v>1393</c:v>
                </c:pt>
                <c:pt idx="22">
                  <c:v>209</c:v>
                </c:pt>
                <c:pt idx="23">
                  <c:v>492</c:v>
                </c:pt>
                <c:pt idx="24">
                  <c:v>156</c:v>
                </c:pt>
                <c:pt idx="25">
                  <c:v>140</c:v>
                </c:pt>
                <c:pt idx="26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B8-4BDC-991C-0A0A12F02206}"/>
            </c:ext>
          </c:extLst>
        </c:ser>
        <c:ser>
          <c:idx val="1"/>
          <c:order val="1"/>
          <c:tx>
            <c:strRef>
              <c:f>'Figure 2.1-20'!$S$4</c:f>
              <c:strCache>
                <c:ptCount val="1"/>
                <c:pt idx="0">
                  <c:v>GVC deals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2.1-20'!$Q$5:$Q$31</c:f>
              <c:strCache>
                <c:ptCount val="27"/>
                <c:pt idx="0">
                  <c:v>Hungary</c:v>
                </c:pt>
                <c:pt idx="1">
                  <c:v>Ireland</c:v>
                </c:pt>
                <c:pt idx="2">
                  <c:v>Sweden</c:v>
                </c:pt>
                <c:pt idx="3">
                  <c:v>Belgium</c:v>
                </c:pt>
                <c:pt idx="4">
                  <c:v>Finland</c:v>
                </c:pt>
                <c:pt idx="5">
                  <c:v>Germany</c:v>
                </c:pt>
                <c:pt idx="6">
                  <c:v>Denmark</c:v>
                </c:pt>
                <c:pt idx="7">
                  <c:v>EU22</c:v>
                </c:pt>
                <c:pt idx="8">
                  <c:v>France</c:v>
                </c:pt>
                <c:pt idx="9">
                  <c:v>Netherlands</c:v>
                </c:pt>
                <c:pt idx="10">
                  <c:v>Luxembourg</c:v>
                </c:pt>
                <c:pt idx="11">
                  <c:v>Austria</c:v>
                </c:pt>
                <c:pt idx="12">
                  <c:v>Poland</c:v>
                </c:pt>
                <c:pt idx="13">
                  <c:v>Slovenia</c:v>
                </c:pt>
                <c:pt idx="14">
                  <c:v>UK</c:v>
                </c:pt>
                <c:pt idx="15">
                  <c:v>Japan</c:v>
                </c:pt>
                <c:pt idx="16">
                  <c:v>US</c:v>
                </c:pt>
                <c:pt idx="17">
                  <c:v>Estonia</c:v>
                </c:pt>
                <c:pt idx="18">
                  <c:v>South Korea</c:v>
                </c:pt>
                <c:pt idx="19">
                  <c:v>Greece</c:v>
                </c:pt>
                <c:pt idx="20">
                  <c:v>Spain</c:v>
                </c:pt>
                <c:pt idx="21">
                  <c:v>Italy</c:v>
                </c:pt>
                <c:pt idx="22">
                  <c:v>Czechia</c:v>
                </c:pt>
                <c:pt idx="23">
                  <c:v>Portugal</c:v>
                </c:pt>
                <c:pt idx="24">
                  <c:v>Latvia</c:v>
                </c:pt>
                <c:pt idx="25">
                  <c:v>Lithuania</c:v>
                </c:pt>
                <c:pt idx="26">
                  <c:v>Slovakia</c:v>
                </c:pt>
              </c:strCache>
            </c:strRef>
          </c:cat>
          <c:val>
            <c:numRef>
              <c:f>'Figure 2.1-20'!$S$5:$S$31</c:f>
              <c:numCache>
                <c:formatCode>General</c:formatCode>
                <c:ptCount val="27"/>
                <c:pt idx="0">
                  <c:v>156</c:v>
                </c:pt>
                <c:pt idx="1">
                  <c:v>464</c:v>
                </c:pt>
                <c:pt idx="2">
                  <c:v>386</c:v>
                </c:pt>
                <c:pt idx="3">
                  <c:v>133</c:v>
                </c:pt>
                <c:pt idx="4">
                  <c:v>199</c:v>
                </c:pt>
                <c:pt idx="5">
                  <c:v>976</c:v>
                </c:pt>
                <c:pt idx="6">
                  <c:v>120</c:v>
                </c:pt>
                <c:pt idx="7">
                  <c:v>3114</c:v>
                </c:pt>
                <c:pt idx="8">
                  <c:v>416</c:v>
                </c:pt>
                <c:pt idx="9">
                  <c:v>131</c:v>
                </c:pt>
                <c:pt idx="10">
                  <c:v>7</c:v>
                </c:pt>
                <c:pt idx="11">
                  <c:v>38</c:v>
                </c:pt>
                <c:pt idx="12">
                  <c:v>27</c:v>
                </c:pt>
                <c:pt idx="13">
                  <c:v>4</c:v>
                </c:pt>
                <c:pt idx="14">
                  <c:v>385</c:v>
                </c:pt>
                <c:pt idx="15">
                  <c:v>41</c:v>
                </c:pt>
                <c:pt idx="16">
                  <c:v>2074</c:v>
                </c:pt>
                <c:pt idx="17">
                  <c:v>5</c:v>
                </c:pt>
                <c:pt idx="18">
                  <c:v>16</c:v>
                </c:pt>
                <c:pt idx="19">
                  <c:v>2</c:v>
                </c:pt>
                <c:pt idx="20">
                  <c:v>39</c:v>
                </c:pt>
                <c:pt idx="21">
                  <c:v>9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B8-4BDC-991C-0A0A12F0220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45"/>
        <c:overlap val="100"/>
        <c:axId val="667553488"/>
        <c:axId val="2030424448"/>
      </c:barChart>
      <c:catAx>
        <c:axId val="66755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30424448"/>
        <c:crosses val="autoZero"/>
        <c:auto val="1"/>
        <c:lblAlgn val="ctr"/>
        <c:lblOffset val="100"/>
        <c:noMultiLvlLbl val="0"/>
      </c:catAx>
      <c:valAx>
        <c:axId val="203042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7553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08521731270235"/>
          <c:y val="0.11728678982825406"/>
          <c:w val="0.73053842317141271"/>
          <c:h val="0.65028012688489634"/>
        </c:manualLayout>
      </c:layout>
      <c:lineChart>
        <c:grouping val="standard"/>
        <c:varyColors val="0"/>
        <c:ser>
          <c:idx val="0"/>
          <c:order val="0"/>
          <c:tx>
            <c:strRef>
              <c:f>'Figure 2.1-3'!$L$4</c:f>
              <c:strCache>
                <c:ptCount val="1"/>
                <c:pt idx="0">
                  <c:v>GDP growth rate</c:v>
                </c:pt>
              </c:strCache>
            </c:strRef>
          </c:tx>
          <c:spPr>
            <a:ln w="28575" cap="rnd">
              <a:solidFill>
                <a:schemeClr val="accent2">
                  <a:alpha val="94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'Figure 2.1-3'!$K$5:$K$16</c:f>
              <c:strCach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strCache>
            </c:strRef>
          </c:cat>
          <c:val>
            <c:numRef>
              <c:f>'Figure 2.1-3'!$L$5:$L$16</c:f>
              <c:numCache>
                <c:formatCode>0.00</c:formatCode>
                <c:ptCount val="12"/>
                <c:pt idx="0">
                  <c:v>3.1685297727225468</c:v>
                </c:pt>
                <c:pt idx="1">
                  <c:v>0.59703961805679395</c:v>
                </c:pt>
                <c:pt idx="2">
                  <c:v>1.0529321976360206</c:v>
                </c:pt>
                <c:pt idx="3">
                  <c:v>2.313474706969104</c:v>
                </c:pt>
                <c:pt idx="4">
                  <c:v>3.6766319682755628</c:v>
                </c:pt>
                <c:pt idx="5">
                  <c:v>2.7222961253569027</c:v>
                </c:pt>
                <c:pt idx="6">
                  <c:v>4.2026768153019791</c:v>
                </c:pt>
                <c:pt idx="7">
                  <c:v>3.5077068078947637</c:v>
                </c:pt>
                <c:pt idx="8">
                  <c:v>3.5859557498794237</c:v>
                </c:pt>
                <c:pt idx="9">
                  <c:v>-3.9133406786791074</c:v>
                </c:pt>
                <c:pt idx="10">
                  <c:v>8.6781535653187962</c:v>
                </c:pt>
                <c:pt idx="11">
                  <c:v>8.6551357388244323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E7-439C-87E2-CB4401881C88}"/>
            </c:ext>
          </c:extLst>
        </c:ser>
        <c:ser>
          <c:idx val="1"/>
          <c:order val="1"/>
          <c:tx>
            <c:strRef>
              <c:f>'Figure 2.1-3'!$M$4</c:f>
              <c:strCache>
                <c:ptCount val="1"/>
                <c:pt idx="0">
                  <c:v>R&amp;D growth rate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strRef>
              <c:f>'Figure 2.1-3'!$K$5:$K$16</c:f>
              <c:strCach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strCache>
            </c:strRef>
          </c:cat>
          <c:val>
            <c:numRef>
              <c:f>'Figure 2.1-3'!$M$5:$M$16</c:f>
              <c:numCache>
                <c:formatCode>0.00</c:formatCode>
                <c:ptCount val="12"/>
                <c:pt idx="0">
                  <c:v>5.5876321180471296</c:v>
                </c:pt>
                <c:pt idx="1">
                  <c:v>3.647511789344962</c:v>
                </c:pt>
                <c:pt idx="2">
                  <c:v>2.0351822758036637</c:v>
                </c:pt>
                <c:pt idx="3">
                  <c:v>2.9229472387533293</c:v>
                </c:pt>
                <c:pt idx="4">
                  <c:v>4.1019477533674227</c:v>
                </c:pt>
                <c:pt idx="5">
                  <c:v>2.6893485764885035</c:v>
                </c:pt>
                <c:pt idx="6">
                  <c:v>5.9212430192536099</c:v>
                </c:pt>
                <c:pt idx="7">
                  <c:v>5.0163720422956457</c:v>
                </c:pt>
                <c:pt idx="8">
                  <c:v>5.5272821896444242</c:v>
                </c:pt>
                <c:pt idx="9">
                  <c:v>-0.78479689624395421</c:v>
                </c:pt>
                <c:pt idx="10">
                  <c:v>6.9764937517298913</c:v>
                </c:pt>
                <c:pt idx="11" formatCode="#,##0.0">
                  <c:v>6.9111585984777113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E7-439C-87E2-CB4401881C88}"/>
            </c:ext>
          </c:extLst>
        </c:ser>
        <c:ser>
          <c:idx val="2"/>
          <c:order val="2"/>
          <c:tx>
            <c:strRef>
              <c:f>'Figure 2.1-3'!#REF!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'Figure 2.1-3'!$K$5:$K$16</c:f>
              <c:strCach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strCache>
            </c:strRef>
          </c:cat>
          <c:val>
            <c:numRef>
              <c:f>'Figure 2.1-3'!#REF!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85E7-439C-87E2-CB4401881C88}"/>
            </c:ext>
          </c:extLst>
        </c:ser>
        <c:ser>
          <c:idx val="4"/>
          <c:order val="4"/>
          <c:tx>
            <c:strRef>
              <c:f>'Figure 2.1-3'!$O$4</c:f>
              <c:strCache>
                <c:ptCount val="1"/>
                <c:pt idx="0">
                  <c:v>BERD growth rate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'Figure 2.1-3'!$K$5:$K$16</c:f>
              <c:strCach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strCache>
            </c:strRef>
          </c:cat>
          <c:val>
            <c:numRef>
              <c:f>'Figure 2.1-3'!$O$5:$O$16</c:f>
              <c:numCache>
                <c:formatCode>General</c:formatCode>
                <c:ptCount val="12"/>
                <c:pt idx="0">
                  <c:v>7.5245588496541984</c:v>
                </c:pt>
                <c:pt idx="1">
                  <c:v>4.2882158469819132</c:v>
                </c:pt>
                <c:pt idx="2">
                  <c:v>2.6103471317696005</c:v>
                </c:pt>
                <c:pt idx="3">
                  <c:v>3.5001085205737468</c:v>
                </c:pt>
                <c:pt idx="4">
                  <c:v>4.7960896627429861</c:v>
                </c:pt>
                <c:pt idx="5">
                  <c:v>4.0918366456247526</c:v>
                </c:pt>
                <c:pt idx="6">
                  <c:v>7.2271294253602747</c:v>
                </c:pt>
                <c:pt idx="7">
                  <c:v>5.3013076442477427</c:v>
                </c:pt>
                <c:pt idx="8">
                  <c:v>5.7495364378934397</c:v>
                </c:pt>
                <c:pt idx="9">
                  <c:v>-2.1023454526601881</c:v>
                </c:pt>
                <c:pt idx="10">
                  <c:v>7.2725491166550853</c:v>
                </c:pt>
                <c:pt idx="11">
                  <c:v>7.3870160740069082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E7-439C-87E2-CB4401881C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149448"/>
        <c:axId val="356150104"/>
        <c:extLst/>
      </c:lineChart>
      <c:lineChart>
        <c:grouping val="standard"/>
        <c:varyColors val="0"/>
        <c:ser>
          <c:idx val="3"/>
          <c:order val="3"/>
          <c:tx>
            <c:strRef>
              <c:f>'Figure 2.1-3'!$N$4</c:f>
              <c:strCache>
                <c:ptCount val="1"/>
                <c:pt idx="0">
                  <c:v>R&amp;D intensity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'Figure 2.1-3'!$N$5:$N$16</c:f>
              <c:numCache>
                <c:formatCode>#,##0.##########</c:formatCode>
                <c:ptCount val="12"/>
                <c:pt idx="0">
                  <c:v>2.02</c:v>
                </c:pt>
                <c:pt idx="1">
                  <c:v>2.08</c:v>
                </c:pt>
                <c:pt idx="2">
                  <c:v>2.1</c:v>
                </c:pt>
                <c:pt idx="3">
                  <c:v>2.11</c:v>
                </c:pt>
                <c:pt idx="4">
                  <c:v>2.12</c:v>
                </c:pt>
                <c:pt idx="5">
                  <c:v>2.12</c:v>
                </c:pt>
                <c:pt idx="6">
                  <c:v>2.15</c:v>
                </c:pt>
                <c:pt idx="7">
                  <c:v>2.1800000000000002</c:v>
                </c:pt>
                <c:pt idx="8">
                  <c:v>2.23</c:v>
                </c:pt>
                <c:pt idx="9">
                  <c:v>2.2999999999999998</c:v>
                </c:pt>
                <c:pt idx="10">
                  <c:v>2.27</c:v>
                </c:pt>
                <c:pt idx="11">
                  <c:v>2.23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5E7-439C-87E2-CB4401881C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9686847"/>
        <c:axId val="699678527"/>
      </c:lineChart>
      <c:catAx>
        <c:axId val="356149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150104"/>
        <c:crosses val="autoZero"/>
        <c:auto val="1"/>
        <c:lblAlgn val="ctr"/>
        <c:lblOffset val="100"/>
        <c:noMultiLvlLbl val="0"/>
      </c:catAx>
      <c:valAx>
        <c:axId val="356150104"/>
        <c:scaling>
          <c:orientation val="minMax"/>
          <c:max val="9"/>
          <c:min val="-4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 b="1">
                    <a:latin typeface="Arial" panose="020B0604020202020204" pitchFamily="34" charset="0"/>
                    <a:cs typeface="Arial" panose="020B0604020202020204" pitchFamily="34" charset="0"/>
                  </a:rPr>
                  <a:t>Growth rates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149448"/>
        <c:crosses val="autoZero"/>
        <c:crossBetween val="midCat"/>
        <c:majorUnit val="1.5"/>
      </c:valAx>
      <c:valAx>
        <c:axId val="699678527"/>
        <c:scaling>
          <c:orientation val="minMax"/>
          <c:min val="1.9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 b="1">
                    <a:latin typeface="Arial" panose="020B0604020202020204" pitchFamily="34" charset="0"/>
                    <a:cs typeface="Arial" panose="020B0604020202020204" pitchFamily="34" charset="0"/>
                  </a:rPr>
                  <a:t>R&amp;D intensity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##########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9686847"/>
        <c:crosses val="max"/>
        <c:crossBetween val="between"/>
      </c:valAx>
      <c:catAx>
        <c:axId val="699686847"/>
        <c:scaling>
          <c:orientation val="minMax"/>
        </c:scaling>
        <c:delete val="1"/>
        <c:axPos val="b"/>
        <c:majorTickMark val="out"/>
        <c:minorTickMark val="none"/>
        <c:tickLblPos val="nextTo"/>
        <c:crossAx val="69967852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1.4093956759342084E-2"/>
          <c:y val="0.86916976051568684"/>
          <c:w val="0.95493897416366258"/>
          <c:h val="0.130830239484313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806484531654831E-2"/>
          <c:y val="0.10474926940931997"/>
          <c:w val="0.9150995002916863"/>
          <c:h val="0.81919581081102211"/>
        </c:manualLayout>
      </c:layout>
      <c:lineChart>
        <c:grouping val="standard"/>
        <c:varyColors val="0"/>
        <c:ser>
          <c:idx val="1"/>
          <c:order val="0"/>
          <c:tx>
            <c:strRef>
              <c:f>'Figure 2.1-4'!$T$8</c:f>
              <c:strCache>
                <c:ptCount val="1"/>
                <c:pt idx="0">
                  <c:v>3 % target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diamond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D9C49C8A-4CF7-4C2C-BA5F-6267699F173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DA80-41F2-B3D3-472A1530EF6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F9C4723-8A54-473E-A07C-A70DBDB6F8B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DA80-41F2-B3D3-472A1530EF6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3D32192-6E1D-4E52-8419-0B77B9EA18A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DA80-41F2-B3D3-472A1530EF6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BC8D206-1429-4732-975C-D5CF4018669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DA80-41F2-B3D3-472A1530EF6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AA7EDDE-69D0-4C9B-B689-2779BC1396F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DA80-41F2-B3D3-472A1530EF6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6A84692-D0FA-4A0F-A35C-B19B7642EA2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A80-41F2-B3D3-472A1530EF6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D80D9E5-1C2A-48C3-897F-6FA74E7DC55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DA80-41F2-B3D3-472A1530EF6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FC8C123-20AE-4AB5-B195-09233AD229B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DA80-41F2-B3D3-472A1530EF6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5A2C2B3-70F6-4808-B0C7-6633EF2B620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DA80-41F2-B3D3-472A1530EF6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79124142-B125-46D6-ACCA-4CBA06BF163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DA80-41F2-B3D3-472A1530EF6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B6386C99-154D-4DE1-BA0C-6E3B8E55E3B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DA80-41F2-B3D3-472A1530EF6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7A7BD861-28E7-4339-9D76-E496D5678A4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DA80-41F2-B3D3-472A1530EF6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76B63324-28F1-4F61-BA67-C3B65D832DF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DA80-41F2-B3D3-472A1530EF6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C8E1B6AF-EBAE-444A-B43B-904CDBB18CB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DA80-41F2-B3D3-472A1530EF6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5DDB1B6-B854-4BAE-8B1C-344785DA039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DA80-41F2-B3D3-472A1530EF6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5811A99D-4B86-4FAA-9019-805A84E5E26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DA80-41F2-B3D3-472A1530EF6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C24DFA36-B8EA-4E72-8607-EAC4423E8DE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DA80-41F2-B3D3-472A1530EF6E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ECC71279-B8D3-43A9-8E76-3038BFACC30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DA80-41F2-B3D3-472A1530EF6E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9EEE7E7-4F0F-40A5-98F3-2465506ED7D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DA80-41F2-B3D3-472A1530EF6E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6F9AC2AB-AEEB-40BE-86A0-B6E40E1C1A9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DA80-41F2-B3D3-472A1530EF6E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4E3F0238-2124-4F67-B401-AC676327ED6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DA80-41F2-B3D3-472A1530EF6E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61294902-B9BF-4FF1-9F57-38AA7288C97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DA80-41F2-B3D3-472A1530EF6E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887D34C4-DCA3-4DCC-A446-DF60A4B59E8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DA80-41F2-B3D3-472A1530EF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'Figure 2.1-4'!$U$6:$AQ$6</c:f>
              <c:strCach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strCache>
            </c:strRef>
          </c:cat>
          <c:val>
            <c:numRef>
              <c:f>'Figure 2.1-4'!$U$8:$AQ$8</c:f>
              <c:numCache>
                <c:formatCode>#,##0</c:formatCode>
                <c:ptCount val="23"/>
                <c:pt idx="0">
                  <c:v>236.08088100000001</c:v>
                </c:pt>
                <c:pt idx="1">
                  <c:v>247.256934</c:v>
                </c:pt>
                <c:pt idx="2">
                  <c:v>256.16319900000002</c:v>
                </c:pt>
                <c:pt idx="3">
                  <c:v>263.02695599999998</c:v>
                </c:pt>
                <c:pt idx="4">
                  <c:v>275.03816399999999</c:v>
                </c:pt>
                <c:pt idx="5">
                  <c:v>286.82607300000001</c:v>
                </c:pt>
                <c:pt idx="6">
                  <c:v>303.37352699999997</c:v>
                </c:pt>
                <c:pt idx="7">
                  <c:v>322.16576399999997</c:v>
                </c:pt>
                <c:pt idx="8">
                  <c:v>332.56235099999998</c:v>
                </c:pt>
                <c:pt idx="9">
                  <c:v>317.630742</c:v>
                </c:pt>
                <c:pt idx="10">
                  <c:v>329.41764000000001</c:v>
                </c:pt>
                <c:pt idx="11">
                  <c:v>339.85533599999997</c:v>
                </c:pt>
                <c:pt idx="12">
                  <c:v>341.88440699999995</c:v>
                </c:pt>
                <c:pt idx="13">
                  <c:v>345.48421799999994</c:v>
                </c:pt>
                <c:pt idx="14">
                  <c:v>353.47690799999998</c:v>
                </c:pt>
                <c:pt idx="15">
                  <c:v>366.47295300000002</c:v>
                </c:pt>
                <c:pt idx="16">
                  <c:v>376.449432</c:v>
                </c:pt>
                <c:pt idx="17">
                  <c:v>392.27038499999998</c:v>
                </c:pt>
                <c:pt idx="18">
                  <c:v>406.03007999999994</c:v>
                </c:pt>
                <c:pt idx="19">
                  <c:v>420.59013899999997</c:v>
                </c:pt>
                <c:pt idx="20">
                  <c:v>404.13101399999999</c:v>
                </c:pt>
                <c:pt idx="21">
                  <c:v>439.20212400000003</c:v>
                </c:pt>
                <c:pt idx="22">
                  <c:v>477.215664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'Figure 2.1-4'!$U$9:$AQ$9</c15:f>
                <c15:dlblRangeCache>
                  <c:ptCount val="23"/>
                  <c:pt idx="0">
                    <c:v>94</c:v>
                  </c:pt>
                  <c:pt idx="1">
                    <c:v>97</c:v>
                  </c:pt>
                  <c:pt idx="2">
                    <c:v>100</c:v>
                  </c:pt>
                  <c:pt idx="3">
                    <c:v>103</c:v>
                  </c:pt>
                  <c:pt idx="4">
                    <c:v>110</c:v>
                  </c:pt>
                  <c:pt idx="5">
                    <c:v>116</c:v>
                  </c:pt>
                  <c:pt idx="6">
                    <c:v>121</c:v>
                  </c:pt>
                  <c:pt idx="7">
                    <c:v>129</c:v>
                  </c:pt>
                  <c:pt idx="8">
                    <c:v>125</c:v>
                  </c:pt>
                  <c:pt idx="9">
                    <c:v>109</c:v>
                  </c:pt>
                  <c:pt idx="10">
                    <c:v>113</c:v>
                  </c:pt>
                  <c:pt idx="11">
                    <c:v>112</c:v>
                  </c:pt>
                  <c:pt idx="12">
                    <c:v>105</c:v>
                  </c:pt>
                  <c:pt idx="13">
                    <c:v>104</c:v>
                  </c:pt>
                  <c:pt idx="14">
                    <c:v>105</c:v>
                  </c:pt>
                  <c:pt idx="15">
                    <c:v>108</c:v>
                  </c:pt>
                  <c:pt idx="16">
                    <c:v>111</c:v>
                  </c:pt>
                  <c:pt idx="17">
                    <c:v>111</c:v>
                  </c:pt>
                  <c:pt idx="18">
                    <c:v>110</c:v>
                  </c:pt>
                  <c:pt idx="19">
                    <c:v>109</c:v>
                  </c:pt>
                  <c:pt idx="20">
                    <c:v>95</c:v>
                  </c:pt>
                  <c:pt idx="21">
                    <c:v>108</c:v>
                  </c:pt>
                  <c:pt idx="22">
                    <c:v>123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7-DA80-41F2-B3D3-472A1530EF6E}"/>
            </c:ext>
          </c:extLst>
        </c:ser>
        <c:ser>
          <c:idx val="0"/>
          <c:order val="1"/>
          <c:tx>
            <c:strRef>
              <c:f>'Figure 2.1-4'!$T$7</c:f>
              <c:strCache>
                <c:ptCount val="1"/>
                <c:pt idx="0">
                  <c:v>R&amp;D investments </c:v>
                </c:pt>
              </c:strCache>
            </c:strRef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dLbls>
            <c:delete val="1"/>
          </c:dLbls>
          <c:cat>
            <c:strRef>
              <c:f>'Figure 2.1-4'!$U$6:$AQ$6</c:f>
              <c:strCach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strCache>
            </c:strRef>
          </c:cat>
          <c:val>
            <c:numRef>
              <c:f>'Figure 2.1-4'!$U$7:$AQ$7</c:f>
              <c:numCache>
                <c:formatCode>#,##0</c:formatCode>
                <c:ptCount val="23"/>
                <c:pt idx="0">
                  <c:v>142.30000000000001</c:v>
                </c:pt>
                <c:pt idx="1">
                  <c:v>150.19999999999999</c:v>
                </c:pt>
                <c:pt idx="2">
                  <c:v>156.4</c:v>
                </c:pt>
                <c:pt idx="3">
                  <c:v>160.30000000000001</c:v>
                </c:pt>
                <c:pt idx="4">
                  <c:v>164.6</c:v>
                </c:pt>
                <c:pt idx="5">
                  <c:v>170.6</c:v>
                </c:pt>
                <c:pt idx="6">
                  <c:v>182.5</c:v>
                </c:pt>
                <c:pt idx="7">
                  <c:v>193.1</c:v>
                </c:pt>
                <c:pt idx="8">
                  <c:v>207.8</c:v>
                </c:pt>
                <c:pt idx="9">
                  <c:v>208.5</c:v>
                </c:pt>
                <c:pt idx="10">
                  <c:v>216.3</c:v>
                </c:pt>
                <c:pt idx="11">
                  <c:v>228.3</c:v>
                </c:pt>
                <c:pt idx="12">
                  <c:v>236.7</c:v>
                </c:pt>
                <c:pt idx="13">
                  <c:v>241.5</c:v>
                </c:pt>
                <c:pt idx="14">
                  <c:v>248.6</c:v>
                </c:pt>
                <c:pt idx="15">
                  <c:v>258.7</c:v>
                </c:pt>
                <c:pt idx="16">
                  <c:v>265.7</c:v>
                </c:pt>
                <c:pt idx="17">
                  <c:v>281.39999999999998</c:v>
                </c:pt>
                <c:pt idx="18">
                  <c:v>295.60000000000002</c:v>
                </c:pt>
                <c:pt idx="19">
                  <c:v>311.89999999999998</c:v>
                </c:pt>
                <c:pt idx="20">
                  <c:v>309.39999999999998</c:v>
                </c:pt>
                <c:pt idx="21" formatCode="General">
                  <c:v>331</c:v>
                </c:pt>
                <c:pt idx="22" formatCode="General">
                  <c:v>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DA80-41F2-B3D3-472A1530EF6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hiLowLines>
          <c:spPr>
            <a:ln w="107950" cap="flat" cmpd="sng" algn="ctr">
              <a:solidFill>
                <a:schemeClr val="accent1">
                  <a:alpha val="42000"/>
                </a:schemeClr>
              </a:solidFill>
              <a:round/>
            </a:ln>
            <a:effectLst/>
          </c:spPr>
        </c:hiLowLines>
        <c:marker val="1"/>
        <c:smooth val="0"/>
        <c:axId val="1623746927"/>
        <c:axId val="1623749007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'Figure 2.1-4'!$T$9</c15:sqref>
                        </c15:formulaRef>
                      </c:ext>
                    </c:extLst>
                    <c:strCache>
                      <c:ptCount val="1"/>
                      <c:pt idx="0">
                        <c:v>Gap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endParaRPr lang="en-US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'Figure 2.1-4'!$U$6:$AQ$6</c15:sqref>
                        </c15:formulaRef>
                      </c:ext>
                    </c:extLst>
                    <c:strCache>
                      <c:ptCount val="23"/>
                      <c:pt idx="0">
                        <c:v>2000</c:v>
                      </c:pt>
                      <c:pt idx="1">
                        <c:v>2001</c:v>
                      </c:pt>
                      <c:pt idx="2">
                        <c:v>2002</c:v>
                      </c:pt>
                      <c:pt idx="3">
                        <c:v>2003</c:v>
                      </c:pt>
                      <c:pt idx="4">
                        <c:v>2004</c:v>
                      </c:pt>
                      <c:pt idx="5">
                        <c:v>2005</c:v>
                      </c:pt>
                      <c:pt idx="6">
                        <c:v>2006</c:v>
                      </c:pt>
                      <c:pt idx="7">
                        <c:v>2007</c:v>
                      </c:pt>
                      <c:pt idx="8">
                        <c:v>2008</c:v>
                      </c:pt>
                      <c:pt idx="9">
                        <c:v>2009</c:v>
                      </c:pt>
                      <c:pt idx="10">
                        <c:v>2010</c:v>
                      </c:pt>
                      <c:pt idx="11">
                        <c:v>2011</c:v>
                      </c:pt>
                      <c:pt idx="12">
                        <c:v>2012</c:v>
                      </c:pt>
                      <c:pt idx="13">
                        <c:v>2013</c:v>
                      </c:pt>
                      <c:pt idx="14">
                        <c:v>2014</c:v>
                      </c:pt>
                      <c:pt idx="15">
                        <c:v>2015</c:v>
                      </c:pt>
                      <c:pt idx="16">
                        <c:v>2016</c:v>
                      </c:pt>
                      <c:pt idx="17">
                        <c:v>2017</c:v>
                      </c:pt>
                      <c:pt idx="18">
                        <c:v>2018</c:v>
                      </c:pt>
                      <c:pt idx="19">
                        <c:v>2019</c:v>
                      </c:pt>
                      <c:pt idx="20">
                        <c:v>2020</c:v>
                      </c:pt>
                      <c:pt idx="21">
                        <c:v>2021</c:v>
                      </c:pt>
                      <c:pt idx="22">
                        <c:v>2022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'Figure 2.1-4'!$U$9:$AP$9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93.780880999999994</c:v>
                      </c:pt>
                      <c:pt idx="1">
                        <c:v>97.056934000000012</c:v>
                      </c:pt>
                      <c:pt idx="2">
                        <c:v>99.763199000000014</c:v>
                      </c:pt>
                      <c:pt idx="3">
                        <c:v>102.72695599999997</c:v>
                      </c:pt>
                      <c:pt idx="4">
                        <c:v>110.438164</c:v>
                      </c:pt>
                      <c:pt idx="5">
                        <c:v>116.22607300000001</c:v>
                      </c:pt>
                      <c:pt idx="6">
                        <c:v>120.87352699999997</c:v>
                      </c:pt>
                      <c:pt idx="7">
                        <c:v>129.06576399999997</c:v>
                      </c:pt>
                      <c:pt idx="8">
                        <c:v>124.76235099999997</c:v>
                      </c:pt>
                      <c:pt idx="9">
                        <c:v>109.130742</c:v>
                      </c:pt>
                      <c:pt idx="10">
                        <c:v>113.11763999999999</c:v>
                      </c:pt>
                      <c:pt idx="11">
                        <c:v>111.55533599999995</c:v>
                      </c:pt>
                      <c:pt idx="12">
                        <c:v>105.18440699999996</c:v>
                      </c:pt>
                      <c:pt idx="13">
                        <c:v>103.98421799999994</c:v>
                      </c:pt>
                      <c:pt idx="14">
                        <c:v>104.87690799999999</c:v>
                      </c:pt>
                      <c:pt idx="15">
                        <c:v>107.77295300000003</c:v>
                      </c:pt>
                      <c:pt idx="16">
                        <c:v>110.74943200000001</c:v>
                      </c:pt>
                      <c:pt idx="17">
                        <c:v>110.870385</c:v>
                      </c:pt>
                      <c:pt idx="18">
                        <c:v>110.43007999999992</c:v>
                      </c:pt>
                      <c:pt idx="19">
                        <c:v>108.69013899999999</c:v>
                      </c:pt>
                      <c:pt idx="20">
                        <c:v>94.731014000000016</c:v>
                      </c:pt>
                      <c:pt idx="21">
                        <c:v>108.20212400000003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19-DA80-41F2-B3D3-472A1530EF6E}"/>
                  </c:ext>
                </c:extLst>
              </c15:ser>
            </c15:filteredLineSeries>
          </c:ext>
        </c:extLst>
      </c:lineChart>
      <c:catAx>
        <c:axId val="16237469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23749007"/>
        <c:crosses val="autoZero"/>
        <c:auto val="1"/>
        <c:lblAlgn val="ctr"/>
        <c:lblOffset val="100"/>
        <c:tickLblSkip val="2"/>
        <c:noMultiLvlLbl val="0"/>
      </c:catAx>
      <c:valAx>
        <c:axId val="1623749007"/>
        <c:scaling>
          <c:orientation val="minMax"/>
          <c:max val="48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billion EUR</a:t>
                </a:r>
              </a:p>
            </c:rich>
          </c:tx>
          <c:layout>
            <c:manualLayout>
              <c:xMode val="edge"/>
              <c:yMode val="edge"/>
              <c:x val="1.0540182995282093E-2"/>
              <c:y val="0.416427823996081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237469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276216422877684"/>
          <c:y val="0.72331910914528708"/>
          <c:w val="0.21897042925761118"/>
          <c:h val="0.1083249086452562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9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93B-491E-8391-1C17A05DE1D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93B-491E-8391-1C17A05DE1D6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93B-491E-8391-1C17A05DE1D6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93B-491E-8391-1C17A05DE1D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'Figure 2.1-5'!$P$8:$Q$15</c:f>
              <c:multiLvlStrCache>
                <c:ptCount val="8"/>
                <c:lvl>
                  <c:pt idx="0">
                    <c:v>business</c:v>
                  </c:pt>
                  <c:pt idx="1">
                    <c:v>public</c:v>
                  </c:pt>
                  <c:pt idx="2">
                    <c:v>business</c:v>
                  </c:pt>
                  <c:pt idx="3">
                    <c:v>public</c:v>
                  </c:pt>
                  <c:pt idx="4">
                    <c:v>business</c:v>
                  </c:pt>
                  <c:pt idx="5">
                    <c:v>public</c:v>
                  </c:pt>
                  <c:pt idx="6">
                    <c:v>business</c:v>
                  </c:pt>
                  <c:pt idx="7">
                    <c:v>public</c:v>
                  </c:pt>
                </c:lvl>
                <c:lvl>
                  <c:pt idx="0">
                    <c:v>Gap EU-KR (2021)</c:v>
                  </c:pt>
                  <c:pt idx="2">
                    <c:v>Gap EU-US (2021)</c:v>
                  </c:pt>
                  <c:pt idx="4">
                    <c:v>Gap EU-JP (2021)</c:v>
                  </c:pt>
                  <c:pt idx="6">
                    <c:v>Gap EU-CN (2020)</c:v>
                  </c:pt>
                </c:lvl>
              </c:multiLvlStrCache>
            </c:multiLvlStrRef>
          </c:cat>
          <c:val>
            <c:numRef>
              <c:f>'Figure 2.1-5'!$R$8:$R$15</c:f>
              <c:numCache>
                <c:formatCode>#,##0.00</c:formatCode>
                <c:ptCount val="8"/>
                <c:pt idx="0">
                  <c:v>-2.4019999999999997</c:v>
                </c:pt>
                <c:pt idx="1">
                  <c:v>-0.17299999999999993</c:v>
                </c:pt>
                <c:pt idx="2">
                  <c:v>-1.1839999999999997</c:v>
                </c:pt>
                <c:pt idx="3">
                  <c:v>0.11199999999999999</c:v>
                </c:pt>
                <c:pt idx="4">
                  <c:v>-1.1240000000000001</c:v>
                </c:pt>
                <c:pt idx="5">
                  <c:v>8.3999999999999964E-2</c:v>
                </c:pt>
                <c:pt idx="6">
                  <c:v>-0.33100000000000018</c:v>
                </c:pt>
                <c:pt idx="7">
                  <c:v>0.20600000000000007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93B-491E-8391-1C17A05DE1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4420272"/>
        <c:axId val="2011407696"/>
      </c:barChart>
      <c:catAx>
        <c:axId val="744420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407696"/>
        <c:crosses val="autoZero"/>
        <c:auto val="1"/>
        <c:lblAlgn val="ctr"/>
        <c:lblOffset val="100"/>
        <c:noMultiLvlLbl val="0"/>
      </c:catAx>
      <c:valAx>
        <c:axId val="2011407696"/>
        <c:scaling>
          <c:orientation val="minMax"/>
          <c:min val="-2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R&amp;D intensity gap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4420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90677090616853E-2"/>
          <c:y val="4.4048826282242826E-2"/>
          <c:w val="0.91736055397029859"/>
          <c:h val="0.884681831978057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2.1-6'!$C$5</c:f>
              <c:strCache>
                <c:ptCount val="1"/>
                <c:pt idx="0">
                  <c:v>Gov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EFC9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B1-4D31-B3DC-EA8488DA734D}"/>
              </c:ext>
            </c:extLst>
          </c:dPt>
          <c:dPt>
            <c:idx val="1"/>
            <c:invertIfNegative val="0"/>
            <c:bubble3D val="0"/>
            <c:spPr>
              <a:solidFill>
                <a:srgbClr val="96C2E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B1-4D31-B3DC-EA8488DA734D}"/>
              </c:ext>
            </c:extLst>
          </c:dPt>
          <c:dPt>
            <c:idx val="2"/>
            <c:invertIfNegative val="0"/>
            <c:bubble3D val="0"/>
            <c:spPr>
              <a:solidFill>
                <a:srgbClr val="F9A5A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B1-4D31-B3DC-EA8488DA734D}"/>
              </c:ext>
            </c:extLst>
          </c:dPt>
          <c:dPt>
            <c:idx val="3"/>
            <c:invertIfNegative val="0"/>
            <c:bubble3D val="0"/>
            <c:spPr>
              <a:solidFill>
                <a:srgbClr val="BAE18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B1-4D31-B3DC-EA8488DA734D}"/>
              </c:ext>
            </c:extLst>
          </c:dPt>
          <c:dPt>
            <c:idx val="4"/>
            <c:invertIfNegative val="0"/>
            <c:bubble3D val="0"/>
            <c:spPr>
              <a:solidFill>
                <a:srgbClr val="FBD19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B1-4D31-B3DC-EA8488DA734D}"/>
              </c:ext>
            </c:extLst>
          </c:dPt>
          <c:dPt>
            <c:idx val="5"/>
            <c:invertIfNegative val="0"/>
            <c:bubble3D val="0"/>
            <c:spPr>
              <a:solidFill>
                <a:srgbClr val="FEFC9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B1-4D31-B3DC-EA8488DA734D}"/>
              </c:ext>
            </c:extLst>
          </c:dPt>
          <c:dPt>
            <c:idx val="6"/>
            <c:invertIfNegative val="0"/>
            <c:bubble3D val="0"/>
            <c:spPr>
              <a:solidFill>
                <a:srgbClr val="96C2E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B1-4D31-B3DC-EA8488DA734D}"/>
              </c:ext>
            </c:extLst>
          </c:dPt>
          <c:dPt>
            <c:idx val="7"/>
            <c:invertIfNegative val="0"/>
            <c:bubble3D val="0"/>
            <c:spPr>
              <a:solidFill>
                <a:srgbClr val="F9A5A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3FB1-4D31-B3DC-EA8488DA734D}"/>
              </c:ext>
            </c:extLst>
          </c:dPt>
          <c:dPt>
            <c:idx val="8"/>
            <c:invertIfNegative val="0"/>
            <c:bubble3D val="0"/>
            <c:spPr>
              <a:solidFill>
                <a:srgbClr val="BAE18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FB1-4D31-B3DC-EA8488DA734D}"/>
              </c:ext>
            </c:extLst>
          </c:dPt>
          <c:dPt>
            <c:idx val="9"/>
            <c:invertIfNegative val="0"/>
            <c:bubble3D val="0"/>
            <c:spPr>
              <a:solidFill>
                <a:srgbClr val="FBD19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3FB1-4D31-B3DC-EA8488DA734D}"/>
              </c:ext>
            </c:extLst>
          </c:dPt>
          <c:dPt>
            <c:idx val="10"/>
            <c:invertIfNegative val="0"/>
            <c:bubble3D val="0"/>
            <c:spPr>
              <a:solidFill>
                <a:srgbClr val="FEFC9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3FB1-4D31-B3DC-EA8488DA734D}"/>
              </c:ext>
            </c:extLst>
          </c:dPt>
          <c:dPt>
            <c:idx val="11"/>
            <c:invertIfNegative val="0"/>
            <c:bubble3D val="0"/>
            <c:spPr>
              <a:solidFill>
                <a:srgbClr val="96C2E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3FB1-4D31-B3DC-EA8488DA734D}"/>
              </c:ext>
            </c:extLst>
          </c:dPt>
          <c:dPt>
            <c:idx val="12"/>
            <c:invertIfNegative val="0"/>
            <c:bubble3D val="0"/>
            <c:spPr>
              <a:solidFill>
                <a:srgbClr val="F9A5A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3FB1-4D31-B3DC-EA8488DA734D}"/>
              </c:ext>
            </c:extLst>
          </c:dPt>
          <c:dPt>
            <c:idx val="13"/>
            <c:invertIfNegative val="0"/>
            <c:bubble3D val="0"/>
            <c:spPr>
              <a:solidFill>
                <a:srgbClr val="BAE18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3FB1-4D31-B3DC-EA8488DA734D}"/>
              </c:ext>
            </c:extLst>
          </c:dPt>
          <c:dPt>
            <c:idx val="14"/>
            <c:invertIfNegative val="0"/>
            <c:bubble3D val="0"/>
            <c:spPr>
              <a:solidFill>
                <a:srgbClr val="FBD19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3FB1-4D31-B3DC-EA8488DA734D}"/>
              </c:ext>
            </c:extLst>
          </c:dPt>
          <c:dPt>
            <c:idx val="15"/>
            <c:invertIfNegative val="0"/>
            <c:bubble3D val="0"/>
            <c:spPr>
              <a:solidFill>
                <a:srgbClr val="FEFC9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3FB1-4D31-B3DC-EA8488DA734D}"/>
              </c:ext>
            </c:extLst>
          </c:dPt>
          <c:dPt>
            <c:idx val="16"/>
            <c:invertIfNegative val="0"/>
            <c:bubble3D val="0"/>
            <c:spPr>
              <a:solidFill>
                <a:srgbClr val="96C2E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3FB1-4D31-B3DC-EA8488DA734D}"/>
              </c:ext>
            </c:extLst>
          </c:dPt>
          <c:dPt>
            <c:idx val="17"/>
            <c:invertIfNegative val="0"/>
            <c:bubble3D val="0"/>
            <c:spPr>
              <a:solidFill>
                <a:srgbClr val="F9A5A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3FB1-4D31-B3DC-EA8488DA734D}"/>
              </c:ext>
            </c:extLst>
          </c:dPt>
          <c:dPt>
            <c:idx val="18"/>
            <c:invertIfNegative val="0"/>
            <c:bubble3D val="0"/>
            <c:spPr>
              <a:solidFill>
                <a:srgbClr val="BAE18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3FB1-4D31-B3DC-EA8488DA734D}"/>
              </c:ext>
            </c:extLst>
          </c:dPt>
          <c:dPt>
            <c:idx val="19"/>
            <c:invertIfNegative val="0"/>
            <c:bubble3D val="0"/>
            <c:spPr>
              <a:solidFill>
                <a:srgbClr val="FBD19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3FB1-4D31-B3DC-EA8488DA734D}"/>
              </c:ext>
            </c:extLst>
          </c:dPt>
          <c:dPt>
            <c:idx val="20"/>
            <c:invertIfNegative val="0"/>
            <c:bubble3D val="0"/>
            <c:spPr>
              <a:solidFill>
                <a:srgbClr val="FEFC9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9-3FB1-4D31-B3DC-EA8488DA734D}"/>
              </c:ext>
            </c:extLst>
          </c:dPt>
          <c:dPt>
            <c:idx val="21"/>
            <c:invertIfNegative val="0"/>
            <c:bubble3D val="0"/>
            <c:spPr>
              <a:solidFill>
                <a:srgbClr val="96C2E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B-3FB1-4D31-B3DC-EA8488DA734D}"/>
              </c:ext>
            </c:extLst>
          </c:dPt>
          <c:dPt>
            <c:idx val="22"/>
            <c:invertIfNegative val="0"/>
            <c:bubble3D val="0"/>
            <c:spPr>
              <a:solidFill>
                <a:srgbClr val="F9A5A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D-3FB1-4D31-B3DC-EA8488DA734D}"/>
              </c:ext>
            </c:extLst>
          </c:dPt>
          <c:dPt>
            <c:idx val="23"/>
            <c:invertIfNegative val="0"/>
            <c:bubble3D val="0"/>
            <c:spPr>
              <a:solidFill>
                <a:srgbClr val="BAE18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F-3FB1-4D31-B3DC-EA8488DA734D}"/>
              </c:ext>
            </c:extLst>
          </c:dPt>
          <c:dPt>
            <c:idx val="24"/>
            <c:invertIfNegative val="0"/>
            <c:bubble3D val="0"/>
            <c:spPr>
              <a:solidFill>
                <a:srgbClr val="FBD19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1-3FB1-4D31-B3DC-EA8488DA734D}"/>
              </c:ext>
            </c:extLst>
          </c:dPt>
          <c:dPt>
            <c:idx val="25"/>
            <c:invertIfNegative val="0"/>
            <c:bubble3D val="0"/>
            <c:spPr>
              <a:solidFill>
                <a:srgbClr val="FEFC9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3-3FB1-4D31-B3DC-EA8488DA734D}"/>
              </c:ext>
            </c:extLst>
          </c:dPt>
          <c:dPt>
            <c:idx val="26"/>
            <c:invertIfNegative val="0"/>
            <c:bubble3D val="0"/>
            <c:spPr>
              <a:solidFill>
                <a:srgbClr val="96C2E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5-3FB1-4D31-B3DC-EA8488DA734D}"/>
              </c:ext>
            </c:extLst>
          </c:dPt>
          <c:dPt>
            <c:idx val="27"/>
            <c:invertIfNegative val="0"/>
            <c:bubble3D val="0"/>
            <c:spPr>
              <a:solidFill>
                <a:srgbClr val="F9A5A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7-3FB1-4D31-B3DC-EA8488DA734D}"/>
              </c:ext>
            </c:extLst>
          </c:dPt>
          <c:dPt>
            <c:idx val="28"/>
            <c:invertIfNegative val="0"/>
            <c:bubble3D val="0"/>
            <c:spPr>
              <a:solidFill>
                <a:srgbClr val="BAE18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9-3FB1-4D31-B3DC-EA8488DA734D}"/>
              </c:ext>
            </c:extLst>
          </c:dPt>
          <c:dPt>
            <c:idx val="29"/>
            <c:invertIfNegative val="0"/>
            <c:bubble3D val="0"/>
            <c:spPr>
              <a:solidFill>
                <a:srgbClr val="FBD19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B-3FB1-4D31-B3DC-EA8488DA734D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A9480650-FD96-4C33-B898-5E0B55E1FE7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3FB1-4D31-B3DC-EA8488DA734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11C307C-609C-4559-A5D7-9BFB61A4D1D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3FB1-4D31-B3DC-EA8488DA734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84B1255-8032-4526-8051-410EA7705F5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3FB1-4D31-B3DC-EA8488DA734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1490494-FE07-4486-A553-98F613C572D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3FB1-4D31-B3DC-EA8488DA734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80FE4EE-7181-446B-82EE-3F5F8087A48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3FB1-4D31-B3DC-EA8488DA734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81F4B1A-7AA1-4E8A-B1EB-6BF7B1B1D3C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3FB1-4D31-B3DC-EA8488DA734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F92DB6A-74BF-4882-9A84-C0E38017F28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3FB1-4D31-B3DC-EA8488DA734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2FC7681-75D8-4465-849F-086A248ABE4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3FB1-4D31-B3DC-EA8488DA734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430026A3-DB0B-4C7C-8F96-8FBAE04AD2F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3FB1-4D31-B3DC-EA8488DA734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3D0EF97-3B6D-4079-BEF8-7ED6B65EAAF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3FB1-4D31-B3DC-EA8488DA734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2ECA2BFF-2CB5-48CE-8CD1-A068323678A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3FB1-4D31-B3DC-EA8488DA734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A43E4420-EBAA-4B66-8A8C-A6DD4653E5A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3FB1-4D31-B3DC-EA8488DA734D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ED182BE5-E86B-45DB-B40E-D7B3BE83961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3FB1-4D31-B3DC-EA8488DA734D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1F67E33-C6E7-43E0-A745-2253168E31B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3FB1-4D31-B3DC-EA8488DA734D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73725302-B570-40CB-8A05-602357223B2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3FB1-4D31-B3DC-EA8488DA734D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E64DEFBE-1D4C-464E-A0AF-15E5B0D8156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3FB1-4D31-B3DC-EA8488DA734D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1761B66F-9FE4-44ED-8A35-FAAD2E94687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3FB1-4D31-B3DC-EA8488DA734D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D67742FC-D95F-4B2B-889B-DC8395CCB35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3FB1-4D31-B3DC-EA8488DA734D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2899E2CE-6AFD-4BED-8366-D1B811796AE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3FB1-4D31-B3DC-EA8488DA734D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2DBFDC5B-6388-4ACF-9E4D-343171ACFAD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3FB1-4D31-B3DC-EA8488DA734D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A7A69D5-FB89-49A0-B5AB-7CDF27A7471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3FB1-4D31-B3DC-EA8488DA734D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9E68D0D-54A0-4987-8B69-F8DA5202484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3FB1-4D31-B3DC-EA8488DA734D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B02A6E44-D014-40B1-89D2-40DA969CDA3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3FB1-4D31-B3DC-EA8488DA734D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1F8F85E4-94B1-4E2B-AF4A-E12DC5785EE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3FB1-4D31-B3DC-EA8488DA734D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E28E1E9C-6EA7-4846-8ABF-B07DCC71296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3FB1-4D31-B3DC-EA8488DA734D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8A8C0D39-FD8A-4268-8247-224D7C3E005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3FB1-4D31-B3DC-EA8488DA734D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AF3D1391-B9CD-4BA8-8AEC-47EA4D73CF8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3FB1-4D31-B3DC-EA8488DA734D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3FB1-4D31-B3DC-EA8488DA734D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B9E0A3C2-7649-4219-855E-8BFF2C186B5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3FB1-4D31-B3DC-EA8488DA734D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CB0B265E-8277-4391-A4F4-8227D48C9B5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3FB1-4D31-B3DC-EA8488DA734D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'Figure 2.1-6'!$A$6:$B$40</c:f>
              <c:multiLvlStrCache>
                <c:ptCount val="30"/>
                <c:lvl>
                  <c:pt idx="0">
                    <c:v>US</c:v>
                  </c:pt>
                  <c:pt idx="1">
                    <c:v>EU</c:v>
                  </c:pt>
                  <c:pt idx="2">
                    <c:v>CN</c:v>
                  </c:pt>
                  <c:pt idx="3">
                    <c:v>JP</c:v>
                  </c:pt>
                  <c:pt idx="4">
                    <c:v>KR</c:v>
                  </c:pt>
                  <c:pt idx="5">
                    <c:v>US</c:v>
                  </c:pt>
                  <c:pt idx="6">
                    <c:v>EU</c:v>
                  </c:pt>
                  <c:pt idx="7">
                    <c:v>CN</c:v>
                  </c:pt>
                  <c:pt idx="8">
                    <c:v>JP</c:v>
                  </c:pt>
                  <c:pt idx="9">
                    <c:v>KR</c:v>
                  </c:pt>
                  <c:pt idx="10">
                    <c:v>US</c:v>
                  </c:pt>
                  <c:pt idx="11">
                    <c:v>EU</c:v>
                  </c:pt>
                  <c:pt idx="12">
                    <c:v>CN</c:v>
                  </c:pt>
                  <c:pt idx="13">
                    <c:v>JP</c:v>
                  </c:pt>
                  <c:pt idx="14">
                    <c:v>KR</c:v>
                  </c:pt>
                  <c:pt idx="15">
                    <c:v>US</c:v>
                  </c:pt>
                  <c:pt idx="16">
                    <c:v>EU</c:v>
                  </c:pt>
                  <c:pt idx="17">
                    <c:v>CN</c:v>
                  </c:pt>
                  <c:pt idx="18">
                    <c:v>JP</c:v>
                  </c:pt>
                  <c:pt idx="19">
                    <c:v>KR</c:v>
                  </c:pt>
                  <c:pt idx="20">
                    <c:v>US</c:v>
                  </c:pt>
                  <c:pt idx="21">
                    <c:v>EU</c:v>
                  </c:pt>
                  <c:pt idx="22">
                    <c:v>CN</c:v>
                  </c:pt>
                  <c:pt idx="23">
                    <c:v>JP</c:v>
                  </c:pt>
                  <c:pt idx="24">
                    <c:v>KR</c:v>
                  </c:pt>
                  <c:pt idx="25">
                    <c:v>US</c:v>
                  </c:pt>
                  <c:pt idx="26">
                    <c:v>EU</c:v>
                  </c:pt>
                  <c:pt idx="27">
                    <c:v>CN</c:v>
                  </c:pt>
                  <c:pt idx="28">
                    <c:v>JP</c:v>
                  </c:pt>
                  <c:pt idx="29">
                    <c:v>KR</c:v>
                  </c:pt>
                </c:lvl>
                <c:lvl>
                  <c:pt idx="0">
                    <c:v>2016</c:v>
                  </c:pt>
                  <c:pt idx="5">
                    <c:v>2017</c:v>
                  </c:pt>
                  <c:pt idx="10">
                    <c:v>2018</c:v>
                  </c:pt>
                  <c:pt idx="15">
                    <c:v>2019</c:v>
                  </c:pt>
                  <c:pt idx="20">
                    <c:v>2020</c:v>
                  </c:pt>
                  <c:pt idx="25">
                    <c:v>2021</c:v>
                  </c:pt>
                </c:lvl>
              </c:multiLvlStrCache>
            </c:multiLvlStrRef>
          </c:cat>
          <c:val>
            <c:numRef>
              <c:f>'Figure 2.1-6'!$C$6:$C$35</c:f>
              <c:numCache>
                <c:formatCode>General</c:formatCode>
                <c:ptCount val="30"/>
                <c:pt idx="0">
                  <c:v>111.70205100000001</c:v>
                </c:pt>
                <c:pt idx="1">
                  <c:v>81.688089000000005</c:v>
                </c:pt>
                <c:pt idx="2">
                  <c:v>42.719290000000001</c:v>
                </c:pt>
                <c:pt idx="3">
                  <c:v>21.127517000000001</c:v>
                </c:pt>
                <c:pt idx="4">
                  <c:v>12.259761000000001</c:v>
                </c:pt>
                <c:pt idx="5">
                  <c:v>112.69275</c:v>
                </c:pt>
                <c:pt idx="6">
                  <c:v>83.615698000000009</c:v>
                </c:pt>
                <c:pt idx="7">
                  <c:v>45.713029999999996</c:v>
                </c:pt>
                <c:pt idx="8">
                  <c:v>20.730944000000001</c:v>
                </c:pt>
                <c:pt idx="9">
                  <c:v>13.319267999999999</c:v>
                </c:pt>
                <c:pt idx="10">
                  <c:v>114.94072800000001</c:v>
                </c:pt>
                <c:pt idx="11">
                  <c:v>87.335230999999993</c:v>
                </c:pt>
                <c:pt idx="12">
                  <c:v>50.955303000000001</c:v>
                </c:pt>
                <c:pt idx="13">
                  <c:v>20.010431000000001</c:v>
                </c:pt>
                <c:pt idx="14">
                  <c:v>13.568404000000001</c:v>
                </c:pt>
                <c:pt idx="15">
                  <c:v>125.245199</c:v>
                </c:pt>
                <c:pt idx="16">
                  <c:v>91.559941999999992</c:v>
                </c:pt>
                <c:pt idx="17">
                  <c:v>58.655680999999994</c:v>
                </c:pt>
                <c:pt idx="18">
                  <c:v>21.590078000000002</c:v>
                </c:pt>
                <c:pt idx="19">
                  <c:v>14.11013</c:v>
                </c:pt>
                <c:pt idx="20">
                  <c:v>135.85900000000001</c:v>
                </c:pt>
                <c:pt idx="21">
                  <c:v>93.367999999999995</c:v>
                </c:pt>
                <c:pt idx="22">
                  <c:v>61.279230000000005</c:v>
                </c:pt>
                <c:pt idx="23">
                  <c:v>21.968333999999999</c:v>
                </c:pt>
                <c:pt idx="24">
                  <c:v>15.495417999999999</c:v>
                </c:pt>
                <c:pt idx="25">
                  <c:v>136</c:v>
                </c:pt>
                <c:pt idx="26">
                  <c:v>100</c:v>
                </c:pt>
                <c:pt idx="28">
                  <c:v>21.547000000000001</c:v>
                </c:pt>
                <c:pt idx="29">
                  <c:v>17.2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'Figure 2.1-6'!$E$6:$E$35</c15:f>
                <c15:dlblRangeCache>
                  <c:ptCount val="30"/>
                  <c:pt idx="0">
                    <c:v>23%</c:v>
                  </c:pt>
                  <c:pt idx="1">
                    <c:v>31%</c:v>
                  </c:pt>
                  <c:pt idx="2">
                    <c:v>20%</c:v>
                  </c:pt>
                  <c:pt idx="3">
                    <c:v>15%</c:v>
                  </c:pt>
                  <c:pt idx="4">
                    <c:v>23%</c:v>
                  </c:pt>
                  <c:pt idx="5">
                    <c:v>23%</c:v>
                  </c:pt>
                  <c:pt idx="6">
                    <c:v>30%</c:v>
                  </c:pt>
                  <c:pt idx="7">
                    <c:v>20%</c:v>
                  </c:pt>
                  <c:pt idx="8">
                    <c:v>15%</c:v>
                  </c:pt>
                  <c:pt idx="9">
                    <c:v>22%</c:v>
                  </c:pt>
                  <c:pt idx="10">
                    <c:v>22%</c:v>
                  </c:pt>
                  <c:pt idx="11">
                    <c:v>30%</c:v>
                  </c:pt>
                  <c:pt idx="12">
                    <c:v>20%</c:v>
                  </c:pt>
                  <c:pt idx="13">
                    <c:v>15%</c:v>
                  </c:pt>
                  <c:pt idx="14">
                    <c:v>21%</c:v>
                  </c:pt>
                  <c:pt idx="15">
                    <c:v>21%</c:v>
                  </c:pt>
                  <c:pt idx="16">
                    <c:v>29%</c:v>
                  </c:pt>
                  <c:pt idx="17">
                    <c:v>20%</c:v>
                  </c:pt>
                  <c:pt idx="18">
                    <c:v>15%</c:v>
                  </c:pt>
                  <c:pt idx="19">
                    <c:v>21%</c:v>
                  </c:pt>
                  <c:pt idx="20">
                    <c:v>22%</c:v>
                  </c:pt>
                  <c:pt idx="21">
                    <c:v>30%</c:v>
                  </c:pt>
                  <c:pt idx="22">
                    <c:v>20%</c:v>
                  </c:pt>
                  <c:pt idx="23">
                    <c:v>15%</c:v>
                  </c:pt>
                  <c:pt idx="24">
                    <c:v>22%</c:v>
                  </c:pt>
                  <c:pt idx="25">
                    <c:v>20%</c:v>
                  </c:pt>
                  <c:pt idx="26">
                    <c:v>30%</c:v>
                  </c:pt>
                  <c:pt idx="28">
                    <c:v>16%</c:v>
                  </c:pt>
                  <c:pt idx="29">
                    <c:v>23%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C-3FB1-4D31-B3DC-EA8488DA734D}"/>
            </c:ext>
          </c:extLst>
        </c:ser>
        <c:ser>
          <c:idx val="1"/>
          <c:order val="1"/>
          <c:tx>
            <c:strRef>
              <c:f>'Figure 2.1-6'!$D$5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ED0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E-3FB1-4D31-B3DC-EA8488DA734D}"/>
              </c:ext>
            </c:extLst>
          </c:dPt>
          <c:dPt>
            <c:idx val="1"/>
            <c:invertIfNegative val="0"/>
            <c:bubble3D val="0"/>
            <c:spPr>
              <a:solidFill>
                <a:srgbClr val="3952C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0-3FB1-4D31-B3DC-EA8488DA734D}"/>
              </c:ext>
            </c:extLst>
          </c:dPt>
          <c:dPt>
            <c:idx val="2"/>
            <c:invertIfNegative val="0"/>
            <c:bubble3D val="0"/>
            <c:spPr>
              <a:solidFill>
                <a:srgbClr val="FF33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2-3FB1-4D31-B3DC-EA8488DA734D}"/>
              </c:ext>
            </c:extLst>
          </c:dPt>
          <c:dPt>
            <c:idx val="3"/>
            <c:invertIfNegative val="0"/>
            <c:bubble3D val="0"/>
            <c:spPr>
              <a:solidFill>
                <a:srgbClr val="7DB83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4-3FB1-4D31-B3DC-EA8488DA734D}"/>
              </c:ext>
            </c:extLst>
          </c:dPt>
          <c:dPt>
            <c:idx val="4"/>
            <c:invertIfNegative val="0"/>
            <c:bubble3D val="0"/>
            <c:spPr>
              <a:solidFill>
                <a:srgbClr val="FF993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6-3FB1-4D31-B3DC-EA8488DA734D}"/>
              </c:ext>
            </c:extLst>
          </c:dPt>
          <c:dPt>
            <c:idx val="5"/>
            <c:invertIfNegative val="0"/>
            <c:bubble3D val="0"/>
            <c:spPr>
              <a:solidFill>
                <a:srgbClr val="FFED0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8-3FB1-4D31-B3DC-EA8488DA734D}"/>
              </c:ext>
            </c:extLst>
          </c:dPt>
          <c:dPt>
            <c:idx val="6"/>
            <c:invertIfNegative val="0"/>
            <c:bubble3D val="0"/>
            <c:spPr>
              <a:solidFill>
                <a:srgbClr val="3952C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A-3FB1-4D31-B3DC-EA8488DA734D}"/>
              </c:ext>
            </c:extLst>
          </c:dPt>
          <c:dPt>
            <c:idx val="7"/>
            <c:invertIfNegative val="0"/>
            <c:bubble3D val="0"/>
            <c:spPr>
              <a:solidFill>
                <a:srgbClr val="FF33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C-3FB1-4D31-B3DC-EA8488DA734D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E-3FB1-4D31-B3DC-EA8488DA734D}"/>
              </c:ext>
            </c:extLst>
          </c:dPt>
          <c:dPt>
            <c:idx val="9"/>
            <c:invertIfNegative val="0"/>
            <c:bubble3D val="0"/>
            <c:spPr>
              <a:solidFill>
                <a:srgbClr val="FF993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0-3FB1-4D31-B3DC-EA8488DA734D}"/>
              </c:ext>
            </c:extLst>
          </c:dPt>
          <c:dPt>
            <c:idx val="10"/>
            <c:invertIfNegative val="0"/>
            <c:bubble3D val="0"/>
            <c:spPr>
              <a:solidFill>
                <a:srgbClr val="FFED0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2-3FB1-4D31-B3DC-EA8488DA734D}"/>
              </c:ext>
            </c:extLst>
          </c:dPt>
          <c:dPt>
            <c:idx val="11"/>
            <c:invertIfNegative val="0"/>
            <c:bubble3D val="0"/>
            <c:spPr>
              <a:solidFill>
                <a:srgbClr val="3952C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4-3FB1-4D31-B3DC-EA8488DA734D}"/>
              </c:ext>
            </c:extLst>
          </c:dPt>
          <c:dPt>
            <c:idx val="12"/>
            <c:invertIfNegative val="0"/>
            <c:bubble3D val="0"/>
            <c:spPr>
              <a:solidFill>
                <a:srgbClr val="FF33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6-3FB1-4D31-B3DC-EA8488DA734D}"/>
              </c:ext>
            </c:extLst>
          </c:dPt>
          <c:dPt>
            <c:idx val="13"/>
            <c:invertIfNegative val="0"/>
            <c:bubble3D val="0"/>
            <c:spPr>
              <a:solidFill>
                <a:srgbClr val="7DB83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8-3FB1-4D31-B3DC-EA8488DA734D}"/>
              </c:ext>
            </c:extLst>
          </c:dPt>
          <c:dPt>
            <c:idx val="14"/>
            <c:invertIfNegative val="0"/>
            <c:bubble3D val="0"/>
            <c:spPr>
              <a:solidFill>
                <a:srgbClr val="FF993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A-3FB1-4D31-B3DC-EA8488DA734D}"/>
              </c:ext>
            </c:extLst>
          </c:dPt>
          <c:dPt>
            <c:idx val="15"/>
            <c:invertIfNegative val="0"/>
            <c:bubble3D val="0"/>
            <c:spPr>
              <a:solidFill>
                <a:srgbClr val="FFED0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C-3FB1-4D31-B3DC-EA8488DA734D}"/>
              </c:ext>
            </c:extLst>
          </c:dPt>
          <c:dPt>
            <c:idx val="16"/>
            <c:invertIfNegative val="0"/>
            <c:bubble3D val="0"/>
            <c:spPr>
              <a:solidFill>
                <a:srgbClr val="3952C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E-3FB1-4D31-B3DC-EA8488DA734D}"/>
              </c:ext>
            </c:extLst>
          </c:dPt>
          <c:dPt>
            <c:idx val="17"/>
            <c:invertIfNegative val="0"/>
            <c:bubble3D val="0"/>
            <c:spPr>
              <a:solidFill>
                <a:srgbClr val="FF33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60-3FB1-4D31-B3DC-EA8488DA734D}"/>
              </c:ext>
            </c:extLst>
          </c:dPt>
          <c:dPt>
            <c:idx val="18"/>
            <c:invertIfNegative val="0"/>
            <c:bubble3D val="0"/>
            <c:spPr>
              <a:solidFill>
                <a:srgbClr val="7DB83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62-3FB1-4D31-B3DC-EA8488DA734D}"/>
              </c:ext>
            </c:extLst>
          </c:dPt>
          <c:dPt>
            <c:idx val="19"/>
            <c:invertIfNegative val="0"/>
            <c:bubble3D val="0"/>
            <c:spPr>
              <a:solidFill>
                <a:srgbClr val="FF993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64-3FB1-4D31-B3DC-EA8488DA734D}"/>
              </c:ext>
            </c:extLst>
          </c:dPt>
          <c:dPt>
            <c:idx val="20"/>
            <c:invertIfNegative val="0"/>
            <c:bubble3D val="0"/>
            <c:spPr>
              <a:solidFill>
                <a:srgbClr val="FFED0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66-3FB1-4D31-B3DC-EA8488DA734D}"/>
              </c:ext>
            </c:extLst>
          </c:dPt>
          <c:dPt>
            <c:idx val="21"/>
            <c:invertIfNegative val="0"/>
            <c:bubble3D val="0"/>
            <c:spPr>
              <a:solidFill>
                <a:srgbClr val="3952C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68-3FB1-4D31-B3DC-EA8488DA734D}"/>
              </c:ext>
            </c:extLst>
          </c:dPt>
          <c:dPt>
            <c:idx val="22"/>
            <c:invertIfNegative val="0"/>
            <c:bubble3D val="0"/>
            <c:spPr>
              <a:solidFill>
                <a:srgbClr val="FF33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6A-3FB1-4D31-B3DC-EA8488DA734D}"/>
              </c:ext>
            </c:extLst>
          </c:dPt>
          <c:dPt>
            <c:idx val="23"/>
            <c:invertIfNegative val="0"/>
            <c:bubble3D val="0"/>
            <c:spPr>
              <a:solidFill>
                <a:srgbClr val="7DB83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6C-3FB1-4D31-B3DC-EA8488DA734D}"/>
              </c:ext>
            </c:extLst>
          </c:dPt>
          <c:dPt>
            <c:idx val="24"/>
            <c:invertIfNegative val="0"/>
            <c:bubble3D val="0"/>
            <c:spPr>
              <a:solidFill>
                <a:srgbClr val="FF993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6E-3FB1-4D31-B3DC-EA8488DA734D}"/>
              </c:ext>
            </c:extLst>
          </c:dPt>
          <c:dPt>
            <c:idx val="25"/>
            <c:invertIfNegative val="0"/>
            <c:bubble3D val="0"/>
            <c:spPr>
              <a:solidFill>
                <a:srgbClr val="FFED0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70-3FB1-4D31-B3DC-EA8488DA734D}"/>
              </c:ext>
            </c:extLst>
          </c:dPt>
          <c:dPt>
            <c:idx val="26"/>
            <c:invertIfNegative val="0"/>
            <c:bubble3D val="0"/>
            <c:spPr>
              <a:solidFill>
                <a:srgbClr val="3952C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72-3FB1-4D31-B3DC-EA8488DA734D}"/>
              </c:ext>
            </c:extLst>
          </c:dPt>
          <c:dPt>
            <c:idx val="27"/>
            <c:invertIfNegative val="0"/>
            <c:bubble3D val="0"/>
            <c:spPr>
              <a:solidFill>
                <a:srgbClr val="FF33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74-3FB1-4D31-B3DC-EA8488DA734D}"/>
              </c:ext>
            </c:extLst>
          </c:dPt>
          <c:dPt>
            <c:idx val="28"/>
            <c:invertIfNegative val="0"/>
            <c:bubble3D val="0"/>
            <c:spPr>
              <a:solidFill>
                <a:srgbClr val="7DB83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76-3FB1-4D31-B3DC-EA8488DA734D}"/>
              </c:ext>
            </c:extLst>
          </c:dPt>
          <c:dPt>
            <c:idx val="29"/>
            <c:invertIfNegative val="0"/>
            <c:bubble3D val="0"/>
            <c:spPr>
              <a:solidFill>
                <a:srgbClr val="FF993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78-3FB1-4D31-B3DC-EA8488DA734D}"/>
              </c:ext>
            </c:extLst>
          </c:dPt>
          <c:dLbls>
            <c:delete val="1"/>
          </c:dLbls>
          <c:cat>
            <c:multiLvlStrRef>
              <c:f>'Figure 2.1-6'!$A$6:$B$40</c:f>
              <c:multiLvlStrCache>
                <c:ptCount val="30"/>
                <c:lvl>
                  <c:pt idx="0">
                    <c:v>US</c:v>
                  </c:pt>
                  <c:pt idx="1">
                    <c:v>EU</c:v>
                  </c:pt>
                  <c:pt idx="2">
                    <c:v>CN</c:v>
                  </c:pt>
                  <c:pt idx="3">
                    <c:v>JP</c:v>
                  </c:pt>
                  <c:pt idx="4">
                    <c:v>KR</c:v>
                  </c:pt>
                  <c:pt idx="5">
                    <c:v>US</c:v>
                  </c:pt>
                  <c:pt idx="6">
                    <c:v>EU</c:v>
                  </c:pt>
                  <c:pt idx="7">
                    <c:v>CN</c:v>
                  </c:pt>
                  <c:pt idx="8">
                    <c:v>JP</c:v>
                  </c:pt>
                  <c:pt idx="9">
                    <c:v>KR</c:v>
                  </c:pt>
                  <c:pt idx="10">
                    <c:v>US</c:v>
                  </c:pt>
                  <c:pt idx="11">
                    <c:v>EU</c:v>
                  </c:pt>
                  <c:pt idx="12">
                    <c:v>CN</c:v>
                  </c:pt>
                  <c:pt idx="13">
                    <c:v>JP</c:v>
                  </c:pt>
                  <c:pt idx="14">
                    <c:v>KR</c:v>
                  </c:pt>
                  <c:pt idx="15">
                    <c:v>US</c:v>
                  </c:pt>
                  <c:pt idx="16">
                    <c:v>EU</c:v>
                  </c:pt>
                  <c:pt idx="17">
                    <c:v>CN</c:v>
                  </c:pt>
                  <c:pt idx="18">
                    <c:v>JP</c:v>
                  </c:pt>
                  <c:pt idx="19">
                    <c:v>KR</c:v>
                  </c:pt>
                  <c:pt idx="20">
                    <c:v>US</c:v>
                  </c:pt>
                  <c:pt idx="21">
                    <c:v>EU</c:v>
                  </c:pt>
                  <c:pt idx="22">
                    <c:v>CN</c:v>
                  </c:pt>
                  <c:pt idx="23">
                    <c:v>JP</c:v>
                  </c:pt>
                  <c:pt idx="24">
                    <c:v>KR</c:v>
                  </c:pt>
                  <c:pt idx="25">
                    <c:v>US</c:v>
                  </c:pt>
                  <c:pt idx="26">
                    <c:v>EU</c:v>
                  </c:pt>
                  <c:pt idx="27">
                    <c:v>CN</c:v>
                  </c:pt>
                  <c:pt idx="28">
                    <c:v>JP</c:v>
                  </c:pt>
                  <c:pt idx="29">
                    <c:v>KR</c:v>
                  </c:pt>
                </c:lvl>
                <c:lvl>
                  <c:pt idx="0">
                    <c:v>2016</c:v>
                  </c:pt>
                  <c:pt idx="5">
                    <c:v>2017</c:v>
                  </c:pt>
                  <c:pt idx="10">
                    <c:v>2018</c:v>
                  </c:pt>
                  <c:pt idx="15">
                    <c:v>2019</c:v>
                  </c:pt>
                  <c:pt idx="20">
                    <c:v>2020</c:v>
                  </c:pt>
                  <c:pt idx="25">
                    <c:v>2021</c:v>
                  </c:pt>
                </c:lvl>
              </c:multiLvlStrCache>
            </c:multiLvlStrRef>
          </c:cat>
          <c:val>
            <c:numRef>
              <c:f>'Figure 2.1-6'!$D$6:$D$35</c:f>
              <c:numCache>
                <c:formatCode>General</c:formatCode>
                <c:ptCount val="30"/>
                <c:pt idx="0">
                  <c:v>370.23489000000001</c:v>
                </c:pt>
                <c:pt idx="1">
                  <c:v>184.01629</c:v>
                </c:pt>
                <c:pt idx="2">
                  <c:v>170.50598199999999</c:v>
                </c:pt>
                <c:pt idx="3">
                  <c:v>119.567475</c:v>
                </c:pt>
                <c:pt idx="4">
                  <c:v>41.786813000000002</c:v>
                </c:pt>
                <c:pt idx="5">
                  <c:v>379.77693199999999</c:v>
                </c:pt>
                <c:pt idx="6">
                  <c:v>197.82169999999999</c:v>
                </c:pt>
                <c:pt idx="7">
                  <c:v>185.06596500000001</c:v>
                </c:pt>
                <c:pt idx="8">
                  <c:v>117.47646699999999</c:v>
                </c:pt>
                <c:pt idx="9">
                  <c:v>48.391955000000003</c:v>
                </c:pt>
                <c:pt idx="10">
                  <c:v>399.43183799999997</c:v>
                </c:pt>
                <c:pt idx="11">
                  <c:v>208.407839</c:v>
                </c:pt>
                <c:pt idx="12">
                  <c:v>201.06413000000001</c:v>
                </c:pt>
                <c:pt idx="13">
                  <c:v>117.40532100000001</c:v>
                </c:pt>
                <c:pt idx="14">
                  <c:v>52.423970999999995</c:v>
                </c:pt>
                <c:pt idx="15">
                  <c:v>480.914694</c:v>
                </c:pt>
                <c:pt idx="16">
                  <c:v>220.331559</c:v>
                </c:pt>
                <c:pt idx="17">
                  <c:v>227.60348000000005</c:v>
                </c:pt>
                <c:pt idx="18">
                  <c:v>125.56912200000001</c:v>
                </c:pt>
                <c:pt idx="19">
                  <c:v>54.108450000000005</c:v>
                </c:pt>
                <c:pt idx="20" formatCode="0">
                  <c:v>495.26599999999996</c:v>
                </c:pt>
                <c:pt idx="21" formatCode="0">
                  <c:v>215.63200000000001</c:v>
                </c:pt>
                <c:pt idx="22" formatCode="0">
                  <c:v>248.72076999999999</c:v>
                </c:pt>
                <c:pt idx="23">
                  <c:v>122.655778</c:v>
                </c:pt>
                <c:pt idx="24">
                  <c:v>53.673034999999999</c:v>
                </c:pt>
                <c:pt idx="25" formatCode="0">
                  <c:v>546</c:v>
                </c:pt>
                <c:pt idx="26" formatCode="0">
                  <c:v>231</c:v>
                </c:pt>
                <c:pt idx="28" formatCode="0">
                  <c:v>117.453</c:v>
                </c:pt>
                <c:pt idx="29" formatCode="0">
                  <c:v>57.8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79-3FB1-4D31-B3DC-EA8488DA734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0"/>
        <c:overlap val="100"/>
        <c:axId val="1640245680"/>
        <c:axId val="1640246512"/>
      </c:barChart>
      <c:catAx>
        <c:axId val="1640245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40246512"/>
        <c:crosses val="autoZero"/>
        <c:auto val="1"/>
        <c:lblAlgn val="ctr"/>
        <c:lblOffset val="100"/>
        <c:noMultiLvlLbl val="0"/>
      </c:catAx>
      <c:valAx>
        <c:axId val="1640246512"/>
        <c:scaling>
          <c:orientation val="minMax"/>
          <c:max val="7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900" b="1">
                    <a:latin typeface="Arial" panose="020B0604020202020204" pitchFamily="34" charset="0"/>
                    <a:cs typeface="Arial" panose="020B0604020202020204" pitchFamily="34" charset="0"/>
                  </a:rPr>
                  <a:t>Gross domestic expenditure on R&amp;D</a:t>
                </a:r>
              </a:p>
            </c:rich>
          </c:tx>
          <c:layout>
            <c:manualLayout>
              <c:xMode val="edge"/>
              <c:yMode val="edge"/>
              <c:x val="2.8982293820546848E-2"/>
              <c:y val="0.29572140659575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7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40245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2.1-7'!$L$8</c:f>
              <c:strCache>
                <c:ptCount val="1"/>
                <c:pt idx="0">
                  <c:v>Public R&amp;D funding in total R&amp;D investment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'Figure 2.1-7'!$M$7:$P$7</c:f>
              <c:numCache>
                <c:formatCode>0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'Figure 2.1-7'!$M$8:$P$8</c:f>
              <c:numCache>
                <c:formatCode>0%</c:formatCode>
                <c:ptCount val="4"/>
                <c:pt idx="0">
                  <c:v>0.33786175534107921</c:v>
                </c:pt>
                <c:pt idx="1">
                  <c:v>0.33554853939691909</c:v>
                </c:pt>
                <c:pt idx="2">
                  <c:v>0.34872369994644165</c:v>
                </c:pt>
                <c:pt idx="3">
                  <c:v>0.33724294569019442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17-427C-A478-74FB3ACC8C2C}"/>
            </c:ext>
          </c:extLst>
        </c:ser>
        <c:ser>
          <c:idx val="1"/>
          <c:order val="1"/>
          <c:tx>
            <c:strRef>
              <c:f>'Figure 2.1-7'!$L$9</c:f>
              <c:strCache>
                <c:ptCount val="1"/>
                <c:pt idx="0">
                  <c:v>FP payments to total R&amp;D expenditure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'Figure 2.1-7'!$M$7:$P$7</c:f>
              <c:numCache>
                <c:formatCode>0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'Figure 2.1-7'!$M$9:$P$9</c:f>
              <c:numCache>
                <c:formatCode>0.0%</c:formatCode>
                <c:ptCount val="4"/>
                <c:pt idx="0">
                  <c:v>3.8297395574769945E-2</c:v>
                </c:pt>
                <c:pt idx="1">
                  <c:v>3.7149805090586005E-2</c:v>
                </c:pt>
                <c:pt idx="2">
                  <c:v>4.267980038986658E-2</c:v>
                </c:pt>
                <c:pt idx="3">
                  <c:v>2.986719080993638E-2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17-427C-A478-74FB3ACC8C2C}"/>
            </c:ext>
          </c:extLst>
        </c:ser>
        <c:ser>
          <c:idx val="2"/>
          <c:order val="2"/>
          <c:tx>
            <c:strRef>
              <c:f>'Figure 2.1-7'!$L$10</c:f>
              <c:strCache>
                <c:ptCount val="1"/>
                <c:pt idx="0">
                  <c:v>FP payments to public R&amp;D expenditure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'Figure 2.1-7'!$M$7:$P$7</c:f>
              <c:numCache>
                <c:formatCode>0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'Figure 2.1-7'!$M$10:$P$10</c:f>
              <c:numCache>
                <c:formatCode>0.0%</c:formatCode>
                <c:ptCount val="4"/>
                <c:pt idx="0">
                  <c:v>0.12251559819802163</c:v>
                </c:pt>
                <c:pt idx="1">
                  <c:v>0.11502648564808141</c:v>
                </c:pt>
                <c:pt idx="2">
                  <c:v>0.13259391169357926</c:v>
                </c:pt>
                <c:pt idx="3">
                  <c:v>9.1784036497424989E-2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17-427C-A478-74FB3ACC8C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4307583"/>
        <c:axId val="862474735"/>
      </c:barChart>
      <c:catAx>
        <c:axId val="1634307583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2474735"/>
        <c:crosses val="autoZero"/>
        <c:auto val="1"/>
        <c:lblAlgn val="ctr"/>
        <c:lblOffset val="100"/>
        <c:noMultiLvlLbl val="0"/>
      </c:catAx>
      <c:valAx>
        <c:axId val="862474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4307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0724608341413348E-2"/>
          <c:y val="0.82126054776068369"/>
          <c:w val="0.96080541251991591"/>
          <c:h val="0.150702038413422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'Figure 2.1-8'!$Q$7</c:f>
              <c:strCache>
                <c:ptCount val="1"/>
                <c:pt idx="0">
                  <c:v>EU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2.1-8'!$P$8:$P$18</c:f>
              <c:strCache>
                <c:ptCount val="11"/>
                <c:pt idx="0">
                  <c:v>Others</c:v>
                </c:pt>
                <c:pt idx="1">
                  <c:v>Construction</c:v>
                </c:pt>
                <c:pt idx="2">
                  <c:v>Chemicals</c:v>
                </c:pt>
                <c:pt idx="3">
                  <c:v>Energy</c:v>
                </c:pt>
                <c:pt idx="4">
                  <c:v>Financial</c:v>
                </c:pt>
                <c:pt idx="5">
                  <c:v>Aerospace &amp; defence</c:v>
                </c:pt>
                <c:pt idx="6">
                  <c:v>Industrials</c:v>
                </c:pt>
                <c:pt idx="7">
                  <c:v>ICT services</c:v>
                </c:pt>
                <c:pt idx="8">
                  <c:v>ICT hardware</c:v>
                </c:pt>
                <c:pt idx="9">
                  <c:v>Health</c:v>
                </c:pt>
                <c:pt idx="10">
                  <c:v>Automotive</c:v>
                </c:pt>
              </c:strCache>
            </c:strRef>
          </c:cat>
          <c:val>
            <c:numRef>
              <c:f>'Figure 2.1-8'!$Q$8:$Q$18</c:f>
              <c:numCache>
                <c:formatCode>General</c:formatCode>
                <c:ptCount val="11"/>
                <c:pt idx="0">
                  <c:v>10430.988968</c:v>
                </c:pt>
                <c:pt idx="1">
                  <c:v>1798.372695</c:v>
                </c:pt>
                <c:pt idx="2">
                  <c:v>5540.9190980000003</c:v>
                </c:pt>
                <c:pt idx="3">
                  <c:v>5804.669191</c:v>
                </c:pt>
                <c:pt idx="4">
                  <c:v>7873.8542569999991</c:v>
                </c:pt>
                <c:pt idx="5">
                  <c:v>8686.9241700000002</c:v>
                </c:pt>
                <c:pt idx="6">
                  <c:v>13154.665687000004</c:v>
                </c:pt>
                <c:pt idx="7">
                  <c:v>17198.386761999998</c:v>
                </c:pt>
                <c:pt idx="8">
                  <c:v>31897.871598000005</c:v>
                </c:pt>
                <c:pt idx="9">
                  <c:v>44050.121350000001</c:v>
                </c:pt>
                <c:pt idx="10">
                  <c:v>72811.646478000039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D5-4900-A745-09EEDA87A5C1}"/>
            </c:ext>
          </c:extLst>
        </c:ser>
        <c:ser>
          <c:idx val="1"/>
          <c:order val="1"/>
          <c:tx>
            <c:strRef>
              <c:f>'Figure 2.1-8'!$R$7</c:f>
              <c:strCache>
                <c:ptCount val="1"/>
                <c:pt idx="0">
                  <c:v>US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'Figure 2.1-8'!$P$8:$P$18</c:f>
              <c:strCache>
                <c:ptCount val="11"/>
                <c:pt idx="0">
                  <c:v>Others</c:v>
                </c:pt>
                <c:pt idx="1">
                  <c:v>Construction</c:v>
                </c:pt>
                <c:pt idx="2">
                  <c:v>Chemicals</c:v>
                </c:pt>
                <c:pt idx="3">
                  <c:v>Energy</c:v>
                </c:pt>
                <c:pt idx="4">
                  <c:v>Financial</c:v>
                </c:pt>
                <c:pt idx="5">
                  <c:v>Aerospace &amp; defence</c:v>
                </c:pt>
                <c:pt idx="6">
                  <c:v>Industrials</c:v>
                </c:pt>
                <c:pt idx="7">
                  <c:v>ICT services</c:v>
                </c:pt>
                <c:pt idx="8">
                  <c:v>ICT hardware</c:v>
                </c:pt>
                <c:pt idx="9">
                  <c:v>Health</c:v>
                </c:pt>
                <c:pt idx="10">
                  <c:v>Automotive</c:v>
                </c:pt>
              </c:strCache>
            </c:strRef>
          </c:cat>
          <c:val>
            <c:numRef>
              <c:f>'Figure 2.1-8'!$R$8:$R$18</c:f>
              <c:numCache>
                <c:formatCode>General</c:formatCode>
                <c:ptCount val="11"/>
                <c:pt idx="0">
                  <c:v>22833.069973000001</c:v>
                </c:pt>
                <c:pt idx="1">
                  <c:v>656.94758999999999</c:v>
                </c:pt>
                <c:pt idx="2">
                  <c:v>4997.5024869999997</c:v>
                </c:pt>
                <c:pt idx="3">
                  <c:v>2873.4223829999996</c:v>
                </c:pt>
                <c:pt idx="4">
                  <c:v>4399.7778120000003</c:v>
                </c:pt>
                <c:pt idx="5">
                  <c:v>9362.7623129999993</c:v>
                </c:pt>
                <c:pt idx="6">
                  <c:v>9420.8093949999984</c:v>
                </c:pt>
                <c:pt idx="7">
                  <c:v>180617.10728299996</c:v>
                </c:pt>
                <c:pt idx="8">
                  <c:v>120895.699674</c:v>
                </c:pt>
                <c:pt idx="9">
                  <c:v>136882.15542499995</c:v>
                </c:pt>
                <c:pt idx="10">
                  <c:v>33583.991350000004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D5-4900-A745-09EEDA87A5C1}"/>
            </c:ext>
          </c:extLst>
        </c:ser>
        <c:ser>
          <c:idx val="2"/>
          <c:order val="2"/>
          <c:tx>
            <c:strRef>
              <c:f>'Figure 2.1-8'!$S$7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'Figure 2.1-8'!$P$8:$P$18</c:f>
              <c:strCache>
                <c:ptCount val="11"/>
                <c:pt idx="0">
                  <c:v>Others</c:v>
                </c:pt>
                <c:pt idx="1">
                  <c:v>Construction</c:v>
                </c:pt>
                <c:pt idx="2">
                  <c:v>Chemicals</c:v>
                </c:pt>
                <c:pt idx="3">
                  <c:v>Energy</c:v>
                </c:pt>
                <c:pt idx="4">
                  <c:v>Financial</c:v>
                </c:pt>
                <c:pt idx="5">
                  <c:v>Aerospace &amp; defence</c:v>
                </c:pt>
                <c:pt idx="6">
                  <c:v>Industrials</c:v>
                </c:pt>
                <c:pt idx="7">
                  <c:v>ICT services</c:v>
                </c:pt>
                <c:pt idx="8">
                  <c:v>ICT hardware</c:v>
                </c:pt>
                <c:pt idx="9">
                  <c:v>Health</c:v>
                </c:pt>
                <c:pt idx="10">
                  <c:v>Automotive</c:v>
                </c:pt>
              </c:strCache>
            </c:strRef>
          </c:cat>
          <c:val>
            <c:numRef>
              <c:f>'Figure 2.1-8'!$S$8:$S$18</c:f>
              <c:numCache>
                <c:formatCode>General</c:formatCode>
                <c:ptCount val="11"/>
                <c:pt idx="0">
                  <c:v>19249.698989</c:v>
                </c:pt>
                <c:pt idx="1">
                  <c:v>28119.620767000004</c:v>
                </c:pt>
                <c:pt idx="2">
                  <c:v>4528.8149069999999</c:v>
                </c:pt>
                <c:pt idx="3">
                  <c:v>7881.3164120000001</c:v>
                </c:pt>
                <c:pt idx="4">
                  <c:v>2002.6160420000001</c:v>
                </c:pt>
                <c:pt idx="5">
                  <c:v>362.56860999999998</c:v>
                </c:pt>
                <c:pt idx="6">
                  <c:v>24113.578358999999</c:v>
                </c:pt>
                <c:pt idx="7">
                  <c:v>38726.702972999999</c:v>
                </c:pt>
                <c:pt idx="8">
                  <c:v>58868.371747999976</c:v>
                </c:pt>
                <c:pt idx="9">
                  <c:v>15978.139445000008</c:v>
                </c:pt>
                <c:pt idx="10">
                  <c:v>22174.142552000012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D5-4900-A745-09EEDA87A5C1}"/>
            </c:ext>
          </c:extLst>
        </c:ser>
        <c:ser>
          <c:idx val="3"/>
          <c:order val="3"/>
          <c:tx>
            <c:strRef>
              <c:f>'Figure 2.1-8'!$T$7</c:f>
              <c:strCache>
                <c:ptCount val="1"/>
                <c:pt idx="0">
                  <c:v>Japan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'Figure 2.1-8'!$P$8:$P$18</c:f>
              <c:strCache>
                <c:ptCount val="11"/>
                <c:pt idx="0">
                  <c:v>Others</c:v>
                </c:pt>
                <c:pt idx="1">
                  <c:v>Construction</c:v>
                </c:pt>
                <c:pt idx="2">
                  <c:v>Chemicals</c:v>
                </c:pt>
                <c:pt idx="3">
                  <c:v>Energy</c:v>
                </c:pt>
                <c:pt idx="4">
                  <c:v>Financial</c:v>
                </c:pt>
                <c:pt idx="5">
                  <c:v>Aerospace &amp; defence</c:v>
                </c:pt>
                <c:pt idx="6">
                  <c:v>Industrials</c:v>
                </c:pt>
                <c:pt idx="7">
                  <c:v>ICT services</c:v>
                </c:pt>
                <c:pt idx="8">
                  <c:v>ICT hardware</c:v>
                </c:pt>
                <c:pt idx="9">
                  <c:v>Health</c:v>
                </c:pt>
                <c:pt idx="10">
                  <c:v>Automotive</c:v>
                </c:pt>
              </c:strCache>
            </c:strRef>
          </c:cat>
          <c:val>
            <c:numRef>
              <c:f>'Figure 2.1-8'!$T$8:$T$18</c:f>
              <c:numCache>
                <c:formatCode>General</c:formatCode>
                <c:ptCount val="11"/>
                <c:pt idx="0">
                  <c:v>15390.887949999997</c:v>
                </c:pt>
                <c:pt idx="1">
                  <c:v>1316.0034659999999</c:v>
                </c:pt>
                <c:pt idx="2">
                  <c:v>7590.9695790000005</c:v>
                </c:pt>
                <c:pt idx="3">
                  <c:v>852.71573799999987</c:v>
                </c:pt>
                <c:pt idx="4">
                  <c:v>0</c:v>
                </c:pt>
                <c:pt idx="6">
                  <c:v>8942.2467689999994</c:v>
                </c:pt>
                <c:pt idx="7">
                  <c:v>10680.708877000001</c:v>
                </c:pt>
                <c:pt idx="8">
                  <c:v>21386.824881</c:v>
                </c:pt>
                <c:pt idx="9">
                  <c:v>16450.792139999998</c:v>
                </c:pt>
                <c:pt idx="10">
                  <c:v>33628.739385999994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D5-4900-A745-09EEDA87A5C1}"/>
            </c:ext>
          </c:extLst>
        </c:ser>
        <c:ser>
          <c:idx val="4"/>
          <c:order val="4"/>
          <c:tx>
            <c:strRef>
              <c:f>'Figure 2.1-8'!$U$7</c:f>
              <c:strCache>
                <c:ptCount val="1"/>
                <c:pt idx="0">
                  <c:v>RoW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'Figure 2.1-8'!$P$8:$P$18</c:f>
              <c:strCache>
                <c:ptCount val="11"/>
                <c:pt idx="0">
                  <c:v>Others</c:v>
                </c:pt>
                <c:pt idx="1">
                  <c:v>Construction</c:v>
                </c:pt>
                <c:pt idx="2">
                  <c:v>Chemicals</c:v>
                </c:pt>
                <c:pt idx="3">
                  <c:v>Energy</c:v>
                </c:pt>
                <c:pt idx="4">
                  <c:v>Financial</c:v>
                </c:pt>
                <c:pt idx="5">
                  <c:v>Aerospace &amp; defence</c:v>
                </c:pt>
                <c:pt idx="6">
                  <c:v>Industrials</c:v>
                </c:pt>
                <c:pt idx="7">
                  <c:v>ICT services</c:v>
                </c:pt>
                <c:pt idx="8">
                  <c:v>ICT hardware</c:v>
                </c:pt>
                <c:pt idx="9">
                  <c:v>Health</c:v>
                </c:pt>
                <c:pt idx="10">
                  <c:v>Automotive</c:v>
                </c:pt>
              </c:strCache>
            </c:strRef>
          </c:cat>
          <c:val>
            <c:numRef>
              <c:f>'Figure 2.1-8'!$U$8:$U$18</c:f>
              <c:numCache>
                <c:formatCode>General</c:formatCode>
                <c:ptCount val="11"/>
                <c:pt idx="0">
                  <c:v>14964.014880000001</c:v>
                </c:pt>
                <c:pt idx="1">
                  <c:v>1343.8159419999999</c:v>
                </c:pt>
                <c:pt idx="2">
                  <c:v>4272.2130569999999</c:v>
                </c:pt>
                <c:pt idx="3">
                  <c:v>3852.4562729999998</c:v>
                </c:pt>
                <c:pt idx="4">
                  <c:v>7861.3005770000009</c:v>
                </c:pt>
                <c:pt idx="5">
                  <c:v>2945.1886400000003</c:v>
                </c:pt>
                <c:pt idx="6">
                  <c:v>7201.9651890000005</c:v>
                </c:pt>
                <c:pt idx="7">
                  <c:v>12095.605541000001</c:v>
                </c:pt>
                <c:pt idx="8">
                  <c:v>52288.28209700001</c:v>
                </c:pt>
                <c:pt idx="9">
                  <c:v>48077.222590999962</c:v>
                </c:pt>
                <c:pt idx="10">
                  <c:v>10507.542837999999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D5-4900-A745-09EEDA87A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6372896"/>
        <c:axId val="1930425600"/>
      </c:barChart>
      <c:catAx>
        <c:axId val="176372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425600"/>
        <c:crosses val="autoZero"/>
        <c:auto val="1"/>
        <c:lblAlgn val="ctr"/>
        <c:lblOffset val="100"/>
        <c:noMultiLvlLbl val="0"/>
      </c:catAx>
      <c:valAx>
        <c:axId val="193042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R&amp;D investment (in million EUR)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372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2.1-9'!$R$5</c:f>
              <c:strCache>
                <c:ptCount val="1"/>
                <c:pt idx="0">
                  <c:v>High-tech industries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2.1-9'!$S$4:$W$4</c:f>
              <c:strCache>
                <c:ptCount val="5"/>
                <c:pt idx="0">
                  <c:v>EU</c:v>
                </c:pt>
                <c:pt idx="1">
                  <c:v>US</c:v>
                </c:pt>
                <c:pt idx="2">
                  <c:v>China</c:v>
                </c:pt>
                <c:pt idx="3">
                  <c:v>Japan</c:v>
                </c:pt>
                <c:pt idx="4">
                  <c:v>RoW</c:v>
                </c:pt>
              </c:strCache>
            </c:strRef>
          </c:cat>
          <c:val>
            <c:numRef>
              <c:f>'Figure 2.1-9'!$S$5:$W$5</c:f>
              <c:numCache>
                <c:formatCode>0%</c:formatCode>
                <c:ptCount val="5"/>
                <c:pt idx="0">
                  <c:v>0.45847228115280386</c:v>
                </c:pt>
                <c:pt idx="1">
                  <c:v>0.84688717675110847</c:v>
                </c:pt>
                <c:pt idx="2">
                  <c:v>0.48894825050509133</c:v>
                </c:pt>
                <c:pt idx="3">
                  <c:v>0.36817859624582244</c:v>
                </c:pt>
                <c:pt idx="4">
                  <c:v>0.69123363731816967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E9-4083-A8E7-541A0CCD7D1F}"/>
            </c:ext>
          </c:extLst>
        </c:ser>
        <c:ser>
          <c:idx val="1"/>
          <c:order val="1"/>
          <c:tx>
            <c:strRef>
              <c:f>'Figure 2.1-9'!$R$6</c:f>
              <c:strCache>
                <c:ptCount val="1"/>
                <c:pt idx="0">
                  <c:v>Mid-tech industries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2.1-9'!$S$4:$W$4</c:f>
              <c:strCache>
                <c:ptCount val="5"/>
                <c:pt idx="0">
                  <c:v>EU</c:v>
                </c:pt>
                <c:pt idx="1">
                  <c:v>US</c:v>
                </c:pt>
                <c:pt idx="2">
                  <c:v>China</c:v>
                </c:pt>
                <c:pt idx="3">
                  <c:v>Japan</c:v>
                </c:pt>
                <c:pt idx="4">
                  <c:v>RoW</c:v>
                </c:pt>
              </c:strCache>
            </c:strRef>
          </c:cat>
          <c:val>
            <c:numRef>
              <c:f>'Figure 2.1-9'!$S$6:$W$6</c:f>
              <c:numCache>
                <c:formatCode>0%</c:formatCode>
                <c:ptCount val="5"/>
                <c:pt idx="0">
                  <c:v>0.42863064305379195</c:v>
                </c:pt>
                <c:pt idx="1">
                  <c:v>9.8484468269844666E-2</c:v>
                </c:pt>
                <c:pt idx="2">
                  <c:v>0.23658636340874051</c:v>
                </c:pt>
                <c:pt idx="3">
                  <c:v>0.5372571149218236</c:v>
                </c:pt>
                <c:pt idx="4">
                  <c:v>0.15582634625090752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E9-4083-A8E7-541A0CCD7D1F}"/>
            </c:ext>
          </c:extLst>
        </c:ser>
        <c:ser>
          <c:idx val="2"/>
          <c:order val="2"/>
          <c:tx>
            <c:strRef>
              <c:f>'Figure 2.1-9'!$R$7</c:f>
              <c:strCache>
                <c:ptCount val="1"/>
                <c:pt idx="0">
                  <c:v>Low-tech industries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 2.1-9'!$S$4:$W$4</c:f>
              <c:strCache>
                <c:ptCount val="5"/>
                <c:pt idx="0">
                  <c:v>EU</c:v>
                </c:pt>
                <c:pt idx="1">
                  <c:v>US</c:v>
                </c:pt>
                <c:pt idx="2">
                  <c:v>China</c:v>
                </c:pt>
                <c:pt idx="3">
                  <c:v>Japan</c:v>
                </c:pt>
                <c:pt idx="4">
                  <c:v>RoW</c:v>
                </c:pt>
              </c:strCache>
            </c:strRef>
          </c:cat>
          <c:val>
            <c:numRef>
              <c:f>'Figure 2.1-9'!$S$7:$W$7</c:f>
              <c:numCache>
                <c:formatCode>0%</c:formatCode>
                <c:ptCount val="5"/>
                <c:pt idx="0">
                  <c:v>0.11289707579340424</c:v>
                </c:pt>
                <c:pt idx="1">
                  <c:v>5.4628354979046834E-2</c:v>
                </c:pt>
                <c:pt idx="2">
                  <c:v>0.27446538608616811</c:v>
                </c:pt>
                <c:pt idx="3">
                  <c:v>9.4564288832353904E-2</c:v>
                </c:pt>
                <c:pt idx="4">
                  <c:v>0.15294001643092281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E9-4083-A8E7-541A0CCD7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67908143"/>
        <c:axId val="1367837055"/>
      </c:barChart>
      <c:catAx>
        <c:axId val="1667908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7837055"/>
        <c:crosses val="autoZero"/>
        <c:auto val="1"/>
        <c:lblAlgn val="ctr"/>
        <c:lblOffset val="100"/>
        <c:noMultiLvlLbl val="0"/>
      </c:catAx>
      <c:valAx>
        <c:axId val="1367837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908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239059</xdr:colOff>
      <xdr:row>2</xdr:row>
      <xdr:rowOff>73957</xdr:rowOff>
    </xdr:from>
    <xdr:to>
      <xdr:col>15</xdr:col>
      <xdr:colOff>156882</xdr:colOff>
      <xdr:row>21</xdr:row>
      <xdr:rowOff>37353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AFA2718-CF55-4476-C5B6-9C46AF0567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586740</xdr:colOff>
      <xdr:row>3</xdr:row>
      <xdr:rowOff>45720</xdr:rowOff>
    </xdr:from>
    <xdr:to>
      <xdr:col>10</xdr:col>
      <xdr:colOff>343644</xdr:colOff>
      <xdr:row>18</xdr:row>
      <xdr:rowOff>71081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CD4E89E-7490-44B4-B7CC-0D24048B23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236220</xdr:colOff>
      <xdr:row>4</xdr:row>
      <xdr:rowOff>0</xdr:rowOff>
    </xdr:from>
    <xdr:to>
      <xdr:col>10</xdr:col>
      <xdr:colOff>304800</xdr:colOff>
      <xdr:row>19</xdr:row>
      <xdr:rowOff>60960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98008E6-76A0-4A98-B859-337BA85A89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137160</xdr:rowOff>
    </xdr:from>
    <xdr:to>
      <xdr:col>10</xdr:col>
      <xdr:colOff>24272</xdr:colOff>
      <xdr:row>22</xdr:row>
      <xdr:rowOff>157339</xdr:rowOff>
    </xdr:to>
    <xdr:graphicFrame macro="">
      <xdr:nvGraphicFramePr>
        <xdr:cNvPr id="3" name="Chart 10">
          <a:extLst>
            <a:ext uri="{FF2B5EF4-FFF2-40B4-BE49-F238E27FC236}">
              <a16:creationId xmlns:a16="http://schemas.microsoft.com/office/drawing/2014/main" id="{AD276064-D2F8-4D6A-A881-B604AEC6BF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593090</xdr:colOff>
      <xdr:row>3</xdr:row>
      <xdr:rowOff>134620</xdr:rowOff>
    </xdr:from>
    <xdr:to>
      <xdr:col>18</xdr:col>
      <xdr:colOff>226060</xdr:colOff>
      <xdr:row>23</xdr:row>
      <xdr:rowOff>7620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7D521D4-F2A2-4C6C-9C32-BA38928152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20320</xdr:colOff>
      <xdr:row>24</xdr:row>
      <xdr:rowOff>15241</xdr:rowOff>
    </xdr:from>
    <xdr:to>
      <xdr:col>10</xdr:col>
      <xdr:colOff>0</xdr:colOff>
      <xdr:row>39</xdr:row>
      <xdr:rowOff>99060</xdr:rowOff>
    </xdr:to>
    <xdr:graphicFrame macro="">
      <xdr:nvGraphicFramePr>
        <xdr:cNvPr id="6" name="Chart 2">
          <a:extLst>
            <a:ext uri="{FF2B5EF4-FFF2-40B4-BE49-F238E27FC236}">
              <a16:creationId xmlns:a16="http://schemas.microsoft.com/office/drawing/2014/main" id="{F1B89FEF-44A8-4BB9-8F21-FEB72F31C2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2</xdr:row>
      <xdr:rowOff>98425</xdr:rowOff>
    </xdr:from>
    <xdr:to>
      <xdr:col>8</xdr:col>
      <xdr:colOff>352425</xdr:colOff>
      <xdr:row>17</xdr:row>
      <xdr:rowOff>79375</xdr:rowOff>
    </xdr:to>
    <xdr:graphicFrame macro="">
      <xdr:nvGraphicFramePr>
        <xdr:cNvPr id="2" name="Chart 18">
          <a:extLst>
            <a:ext uri="{FF2B5EF4-FFF2-40B4-BE49-F238E27FC236}">
              <a16:creationId xmlns:a16="http://schemas.microsoft.com/office/drawing/2014/main" id="{CFACE0B7-9735-49E1-A091-A05A748C5D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34859</xdr:colOff>
      <xdr:row>2</xdr:row>
      <xdr:rowOff>61944</xdr:rowOff>
    </xdr:from>
    <xdr:to>
      <xdr:col>14</xdr:col>
      <xdr:colOff>167223</xdr:colOff>
      <xdr:row>23</xdr:row>
      <xdr:rowOff>157045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578491CE-4C50-446A-AC22-110C70604E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3</xdr:row>
      <xdr:rowOff>44450</xdr:rowOff>
    </xdr:from>
    <xdr:to>
      <xdr:col>8</xdr:col>
      <xdr:colOff>387350</xdr:colOff>
      <xdr:row>17</xdr:row>
      <xdr:rowOff>120650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F69392A-241E-4E9C-8D4E-2C78138510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539750</xdr:colOff>
      <xdr:row>3</xdr:row>
      <xdr:rowOff>34925</xdr:rowOff>
    </xdr:from>
    <xdr:to>
      <xdr:col>16</xdr:col>
      <xdr:colOff>276225</xdr:colOff>
      <xdr:row>17</xdr:row>
      <xdr:rowOff>104775</xdr:rowOff>
    </xdr:to>
    <xdr:graphicFrame macro="">
      <xdr:nvGraphicFramePr>
        <xdr:cNvPr id="3" name="Chart 8">
          <a:extLst>
            <a:ext uri="{FF2B5EF4-FFF2-40B4-BE49-F238E27FC236}">
              <a16:creationId xmlns:a16="http://schemas.microsoft.com/office/drawing/2014/main" id="{3E85C338-FDD1-4C9B-9FCD-24C3F5124D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88900</xdr:colOff>
      <xdr:row>18</xdr:row>
      <xdr:rowOff>53975</xdr:rowOff>
    </xdr:from>
    <xdr:to>
      <xdr:col>8</xdr:col>
      <xdr:colOff>393700</xdr:colOff>
      <xdr:row>32</xdr:row>
      <xdr:rowOff>123825</xdr:rowOff>
    </xdr:to>
    <xdr:graphicFrame macro="">
      <xdr:nvGraphicFramePr>
        <xdr:cNvPr id="4" name="Chart 9">
          <a:extLst>
            <a:ext uri="{FF2B5EF4-FFF2-40B4-BE49-F238E27FC236}">
              <a16:creationId xmlns:a16="http://schemas.microsoft.com/office/drawing/2014/main" id="{9ED895A2-7C61-49CD-9B07-08268F8EBF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152398</xdr:colOff>
      <xdr:row>4</xdr:row>
      <xdr:rowOff>315685</xdr:rowOff>
    </xdr:from>
    <xdr:to>
      <xdr:col>4</xdr:col>
      <xdr:colOff>332398</xdr:colOff>
      <xdr:row>5</xdr:row>
      <xdr:rowOff>200798</xdr:rowOff>
    </xdr:to>
    <xdr:pic>
      <xdr:nvPicPr>
        <xdr:cNvPr id="2" name="Picture 92">
          <a:extLst>
            <a:ext uri="{FF2B5EF4-FFF2-40B4-BE49-F238E27FC236}">
              <a16:creationId xmlns:a16="http://schemas.microsoft.com/office/drawing/2014/main" id="{7A887976-080A-EFFD-012B-86D3A2F93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798" y="1317171"/>
          <a:ext cx="180000" cy="2007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213777</xdr:colOff>
      <xdr:row>5</xdr:row>
      <xdr:rowOff>12073</xdr:rowOff>
    </xdr:from>
    <xdr:to>
      <xdr:col>6</xdr:col>
      <xdr:colOff>393777</xdr:colOff>
      <xdr:row>6</xdr:row>
      <xdr:rowOff>10874</xdr:rowOff>
    </xdr:to>
    <xdr:pic>
      <xdr:nvPicPr>
        <xdr:cNvPr id="3" name="Picture 97">
          <a:extLst>
            <a:ext uri="{FF2B5EF4-FFF2-40B4-BE49-F238E27FC236}">
              <a16:creationId xmlns:a16="http://schemas.microsoft.com/office/drawing/2014/main" id="{940F2329-2E6B-3724-C621-4639C00384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1377" y="1329244"/>
          <a:ext cx="180000" cy="2001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152398</xdr:colOff>
      <xdr:row>6</xdr:row>
      <xdr:rowOff>0</xdr:rowOff>
    </xdr:from>
    <xdr:to>
      <xdr:col>4</xdr:col>
      <xdr:colOff>332398</xdr:colOff>
      <xdr:row>6</xdr:row>
      <xdr:rowOff>199664</xdr:rowOff>
    </xdr:to>
    <xdr:pic>
      <xdr:nvPicPr>
        <xdr:cNvPr id="5" name="Picture 93">
          <a:extLst>
            <a:ext uri="{FF2B5EF4-FFF2-40B4-BE49-F238E27FC236}">
              <a16:creationId xmlns:a16="http://schemas.microsoft.com/office/drawing/2014/main" id="{44ED41EE-A439-0F5D-F691-49D13F692E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798" y="1518557"/>
          <a:ext cx="180000" cy="1996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208334</xdr:colOff>
      <xdr:row>5</xdr:row>
      <xdr:rowOff>190500</xdr:rowOff>
    </xdr:from>
    <xdr:to>
      <xdr:col>6</xdr:col>
      <xdr:colOff>388334</xdr:colOff>
      <xdr:row>6</xdr:row>
      <xdr:rowOff>191745</xdr:rowOff>
    </xdr:to>
    <xdr:pic>
      <xdr:nvPicPr>
        <xdr:cNvPr id="6" name="Picture 96">
          <a:extLst>
            <a:ext uri="{FF2B5EF4-FFF2-40B4-BE49-F238E27FC236}">
              <a16:creationId xmlns:a16="http://schemas.microsoft.com/office/drawing/2014/main" id="{276FDF4E-F0B1-5DBF-D9F0-594A5B6617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5934" y="1507671"/>
          <a:ext cx="180000" cy="2026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152398</xdr:colOff>
      <xdr:row>7</xdr:row>
      <xdr:rowOff>0</xdr:rowOff>
    </xdr:from>
    <xdr:to>
      <xdr:col>4</xdr:col>
      <xdr:colOff>332398</xdr:colOff>
      <xdr:row>7</xdr:row>
      <xdr:rowOff>199664</xdr:rowOff>
    </xdr:to>
    <xdr:pic>
      <xdr:nvPicPr>
        <xdr:cNvPr id="8" name="Picture 94">
          <a:extLst>
            <a:ext uri="{FF2B5EF4-FFF2-40B4-BE49-F238E27FC236}">
              <a16:creationId xmlns:a16="http://schemas.microsoft.com/office/drawing/2014/main" id="{56E99266-49D7-C01C-6292-9F375427A9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798" y="1719943"/>
          <a:ext cx="180000" cy="1996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208334</xdr:colOff>
      <xdr:row>6</xdr:row>
      <xdr:rowOff>183173</xdr:rowOff>
    </xdr:from>
    <xdr:to>
      <xdr:col>6</xdr:col>
      <xdr:colOff>388334</xdr:colOff>
      <xdr:row>7</xdr:row>
      <xdr:rowOff>184418</xdr:rowOff>
    </xdr:to>
    <xdr:pic>
      <xdr:nvPicPr>
        <xdr:cNvPr id="9" name="Picture 95">
          <a:extLst>
            <a:ext uri="{FF2B5EF4-FFF2-40B4-BE49-F238E27FC236}">
              <a16:creationId xmlns:a16="http://schemas.microsoft.com/office/drawing/2014/main" id="{DF5BF772-8E32-1D89-C560-60B2CEE1C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5934" y="1701730"/>
          <a:ext cx="180000" cy="2026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230326</xdr:colOff>
      <xdr:row>8</xdr:row>
      <xdr:rowOff>148647</xdr:rowOff>
    </xdr:from>
    <xdr:to>
      <xdr:col>6</xdr:col>
      <xdr:colOff>362211</xdr:colOff>
      <xdr:row>9</xdr:row>
      <xdr:rowOff>78797</xdr:rowOff>
    </xdr:to>
    <xdr:pic>
      <xdr:nvPicPr>
        <xdr:cNvPr id="12" name="Picture 152">
          <a:extLst>
            <a:ext uri="{FF2B5EF4-FFF2-40B4-BE49-F238E27FC236}">
              <a16:creationId xmlns:a16="http://schemas.microsoft.com/office/drawing/2014/main" id="{16228FDF-5070-B00C-EEF1-0A1E596FD6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821194">
          <a:off x="3905576" y="2063068"/>
          <a:ext cx="120650" cy="1318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254903</xdr:colOff>
      <xdr:row>10</xdr:row>
      <xdr:rowOff>133350</xdr:rowOff>
    </xdr:from>
    <xdr:to>
      <xdr:col>4</xdr:col>
      <xdr:colOff>375553</xdr:colOff>
      <xdr:row>11</xdr:row>
      <xdr:rowOff>76200</xdr:rowOff>
    </xdr:to>
    <xdr:pic>
      <xdr:nvPicPr>
        <xdr:cNvPr id="14" name="Picture 129">
          <a:extLst>
            <a:ext uri="{FF2B5EF4-FFF2-40B4-BE49-F238E27FC236}">
              <a16:creationId xmlns:a16="http://schemas.microsoft.com/office/drawing/2014/main" id="{E33D0C05-55AD-BF16-083B-11F4AD90F9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3303" y="2446564"/>
          <a:ext cx="1206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248439</xdr:colOff>
      <xdr:row>10</xdr:row>
      <xdr:rowOff>125329</xdr:rowOff>
    </xdr:from>
    <xdr:to>
      <xdr:col>6</xdr:col>
      <xdr:colOff>369089</xdr:colOff>
      <xdr:row>11</xdr:row>
      <xdr:rowOff>68179</xdr:rowOff>
    </xdr:to>
    <xdr:pic>
      <xdr:nvPicPr>
        <xdr:cNvPr id="15" name="Picture 128">
          <a:extLst>
            <a:ext uri="{FF2B5EF4-FFF2-40B4-BE49-F238E27FC236}">
              <a16:creationId xmlns:a16="http://schemas.microsoft.com/office/drawing/2014/main" id="{ED40DCAF-906C-E987-3564-950E548C6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8071" y="2436395"/>
          <a:ext cx="1206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234950</xdr:colOff>
      <xdr:row>12</xdr:row>
      <xdr:rowOff>146957</xdr:rowOff>
    </xdr:from>
    <xdr:to>
      <xdr:col>8</xdr:col>
      <xdr:colOff>406400</xdr:colOff>
      <xdr:row>13</xdr:row>
      <xdr:rowOff>77107</xdr:rowOff>
    </xdr:to>
    <xdr:pic>
      <xdr:nvPicPr>
        <xdr:cNvPr id="19" name="Picture 146">
          <a:extLst>
            <a:ext uri="{FF2B5EF4-FFF2-40B4-BE49-F238E27FC236}">
              <a16:creationId xmlns:a16="http://schemas.microsoft.com/office/drawing/2014/main" id="{16464280-F671-9698-FC2F-8FF024807F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1750" y="2852057"/>
          <a:ext cx="171450" cy="120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188597</xdr:colOff>
      <xdr:row>14</xdr:row>
      <xdr:rowOff>96900</xdr:rowOff>
    </xdr:from>
    <xdr:to>
      <xdr:col>4</xdr:col>
      <xdr:colOff>372470</xdr:colOff>
      <xdr:row>15</xdr:row>
      <xdr:rowOff>85130</xdr:rowOff>
    </xdr:to>
    <xdr:pic>
      <xdr:nvPicPr>
        <xdr:cNvPr id="20" name="Picture 160">
          <a:extLst>
            <a:ext uri="{FF2B5EF4-FFF2-40B4-BE49-F238E27FC236}">
              <a16:creationId xmlns:a16="http://schemas.microsoft.com/office/drawing/2014/main" id="{E1242BC1-F784-E148-0D50-9117883CB8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2632053" y="3080209"/>
          <a:ext cx="173761" cy="1838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152398</xdr:colOff>
      <xdr:row>15</xdr:row>
      <xdr:rowOff>201385</xdr:rowOff>
    </xdr:from>
    <xdr:to>
      <xdr:col>4</xdr:col>
      <xdr:colOff>332398</xdr:colOff>
      <xdr:row>16</xdr:row>
      <xdr:rowOff>199664</xdr:rowOff>
    </xdr:to>
    <xdr:pic>
      <xdr:nvPicPr>
        <xdr:cNvPr id="23" name="Picture 103">
          <a:extLst>
            <a:ext uri="{FF2B5EF4-FFF2-40B4-BE49-F238E27FC236}">
              <a16:creationId xmlns:a16="http://schemas.microsoft.com/office/drawing/2014/main" id="{54B61602-965E-DFCF-12DF-F35044B734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798" y="3488871"/>
          <a:ext cx="180000" cy="1996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208334</xdr:colOff>
      <xdr:row>15</xdr:row>
      <xdr:rowOff>201385</xdr:rowOff>
    </xdr:from>
    <xdr:to>
      <xdr:col>6</xdr:col>
      <xdr:colOff>388334</xdr:colOff>
      <xdr:row>16</xdr:row>
      <xdr:rowOff>199664</xdr:rowOff>
    </xdr:to>
    <xdr:pic>
      <xdr:nvPicPr>
        <xdr:cNvPr id="24" name="Picture 104">
          <a:extLst>
            <a:ext uri="{FF2B5EF4-FFF2-40B4-BE49-F238E27FC236}">
              <a16:creationId xmlns:a16="http://schemas.microsoft.com/office/drawing/2014/main" id="{D3ADDD5B-7F50-6753-B1DD-6239CAC85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5934" y="3488871"/>
          <a:ext cx="180000" cy="1996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232995</xdr:colOff>
      <xdr:row>17</xdr:row>
      <xdr:rowOff>29308</xdr:rowOff>
    </xdr:from>
    <xdr:to>
      <xdr:col>4</xdr:col>
      <xdr:colOff>353645</xdr:colOff>
      <xdr:row>17</xdr:row>
      <xdr:rowOff>162658</xdr:rowOff>
    </xdr:to>
    <xdr:pic>
      <xdr:nvPicPr>
        <xdr:cNvPr id="26" name="Picture 131">
          <a:extLst>
            <a:ext uri="{FF2B5EF4-FFF2-40B4-BE49-F238E27FC236}">
              <a16:creationId xmlns:a16="http://schemas.microsoft.com/office/drawing/2014/main" id="{BB48744E-CD25-8D56-E81C-8493498A7C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5533" y="3692770"/>
          <a:ext cx="1206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260685</xdr:colOff>
      <xdr:row>17</xdr:row>
      <xdr:rowOff>30079</xdr:rowOff>
    </xdr:from>
    <xdr:to>
      <xdr:col>6</xdr:col>
      <xdr:colOff>381335</xdr:colOff>
      <xdr:row>17</xdr:row>
      <xdr:rowOff>163429</xdr:rowOff>
    </xdr:to>
    <xdr:pic>
      <xdr:nvPicPr>
        <xdr:cNvPr id="27" name="Picture 130">
          <a:extLst>
            <a:ext uri="{FF2B5EF4-FFF2-40B4-BE49-F238E27FC236}">
              <a16:creationId xmlns:a16="http://schemas.microsoft.com/office/drawing/2014/main" id="{BB7D4EE8-224C-A14B-156E-248FE8C372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0317" y="3714750"/>
          <a:ext cx="1206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204175</xdr:colOff>
      <xdr:row>18</xdr:row>
      <xdr:rowOff>139212</xdr:rowOff>
    </xdr:from>
    <xdr:to>
      <xdr:col>4</xdr:col>
      <xdr:colOff>375625</xdr:colOff>
      <xdr:row>19</xdr:row>
      <xdr:rowOff>69362</xdr:rowOff>
    </xdr:to>
    <xdr:pic>
      <xdr:nvPicPr>
        <xdr:cNvPr id="29" name="Picture 147">
          <a:extLst>
            <a:ext uri="{FF2B5EF4-FFF2-40B4-BE49-F238E27FC236}">
              <a16:creationId xmlns:a16="http://schemas.microsoft.com/office/drawing/2014/main" id="{A6C08D60-D5FF-0991-97FB-D97A85E72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6713" y="4000500"/>
          <a:ext cx="171450" cy="120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230366</xdr:colOff>
      <xdr:row>18</xdr:row>
      <xdr:rowOff>148070</xdr:rowOff>
    </xdr:from>
    <xdr:to>
      <xdr:col>6</xdr:col>
      <xdr:colOff>405626</xdr:colOff>
      <xdr:row>19</xdr:row>
      <xdr:rowOff>88789</xdr:rowOff>
    </xdr:to>
    <xdr:pic>
      <xdr:nvPicPr>
        <xdr:cNvPr id="30" name="Picture 148">
          <a:extLst>
            <a:ext uri="{FF2B5EF4-FFF2-40B4-BE49-F238E27FC236}">
              <a16:creationId xmlns:a16="http://schemas.microsoft.com/office/drawing/2014/main" id="{03044A3C-DD3D-F478-BBE0-032A569635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7966" y="3898435"/>
          <a:ext cx="175260" cy="12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152398</xdr:colOff>
      <xdr:row>20</xdr:row>
      <xdr:rowOff>0</xdr:rowOff>
    </xdr:from>
    <xdr:to>
      <xdr:col>4</xdr:col>
      <xdr:colOff>332398</xdr:colOff>
      <xdr:row>20</xdr:row>
      <xdr:rowOff>199663</xdr:rowOff>
    </xdr:to>
    <xdr:pic>
      <xdr:nvPicPr>
        <xdr:cNvPr id="32" name="Picture 106">
          <a:extLst>
            <a:ext uri="{FF2B5EF4-FFF2-40B4-BE49-F238E27FC236}">
              <a16:creationId xmlns:a16="http://schemas.microsoft.com/office/drawing/2014/main" id="{7F8D95D8-2887-C126-E8D1-BFD769679E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798" y="4283529"/>
          <a:ext cx="180000" cy="199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208334</xdr:colOff>
      <xdr:row>20</xdr:row>
      <xdr:rowOff>0</xdr:rowOff>
    </xdr:from>
    <xdr:to>
      <xdr:col>6</xdr:col>
      <xdr:colOff>388334</xdr:colOff>
      <xdr:row>20</xdr:row>
      <xdr:rowOff>199663</xdr:rowOff>
    </xdr:to>
    <xdr:pic>
      <xdr:nvPicPr>
        <xdr:cNvPr id="33" name="Picture 107">
          <a:extLst>
            <a:ext uri="{FF2B5EF4-FFF2-40B4-BE49-F238E27FC236}">
              <a16:creationId xmlns:a16="http://schemas.microsoft.com/office/drawing/2014/main" id="{BC58BA5F-FD28-C378-EBD0-741F563637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5934" y="4283529"/>
          <a:ext cx="180000" cy="199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247648</xdr:colOff>
      <xdr:row>21</xdr:row>
      <xdr:rowOff>0</xdr:rowOff>
    </xdr:from>
    <xdr:to>
      <xdr:col>4</xdr:col>
      <xdr:colOff>368298</xdr:colOff>
      <xdr:row>21</xdr:row>
      <xdr:rowOff>133350</xdr:rowOff>
    </xdr:to>
    <xdr:pic>
      <xdr:nvPicPr>
        <xdr:cNvPr id="35" name="Picture 132">
          <a:extLst>
            <a:ext uri="{FF2B5EF4-FFF2-40B4-BE49-F238E27FC236}">
              <a16:creationId xmlns:a16="http://schemas.microsoft.com/office/drawing/2014/main" id="{F86F1014-778E-4F63-4936-D877935AED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6048" y="4484914"/>
          <a:ext cx="1206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152398</xdr:colOff>
      <xdr:row>22</xdr:row>
      <xdr:rowOff>0</xdr:rowOff>
    </xdr:from>
    <xdr:to>
      <xdr:col>4</xdr:col>
      <xdr:colOff>332398</xdr:colOff>
      <xdr:row>22</xdr:row>
      <xdr:rowOff>199664</xdr:rowOff>
    </xdr:to>
    <xdr:pic>
      <xdr:nvPicPr>
        <xdr:cNvPr id="38" name="Picture 110">
          <a:extLst>
            <a:ext uri="{FF2B5EF4-FFF2-40B4-BE49-F238E27FC236}">
              <a16:creationId xmlns:a16="http://schemas.microsoft.com/office/drawing/2014/main" id="{F4943661-E379-ECDF-0C5A-E8D66C1601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798" y="4686300"/>
          <a:ext cx="180000" cy="1996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208334</xdr:colOff>
      <xdr:row>21</xdr:row>
      <xdr:rowOff>200527</xdr:rowOff>
    </xdr:from>
    <xdr:to>
      <xdr:col>6</xdr:col>
      <xdr:colOff>388334</xdr:colOff>
      <xdr:row>22</xdr:row>
      <xdr:rowOff>199522</xdr:rowOff>
    </xdr:to>
    <xdr:pic>
      <xdr:nvPicPr>
        <xdr:cNvPr id="39" name="Picture 111">
          <a:extLst>
            <a:ext uri="{FF2B5EF4-FFF2-40B4-BE49-F238E27FC236}">
              <a16:creationId xmlns:a16="http://schemas.microsoft.com/office/drawing/2014/main" id="{B0B769A8-AEB7-FB1D-120A-101F597932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5934" y="4685441"/>
          <a:ext cx="180000" cy="2003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213347</xdr:colOff>
      <xdr:row>23</xdr:row>
      <xdr:rowOff>90238</xdr:rowOff>
    </xdr:from>
    <xdr:to>
      <xdr:col>6</xdr:col>
      <xdr:colOff>393347</xdr:colOff>
      <xdr:row>24</xdr:row>
      <xdr:rowOff>98685</xdr:rowOff>
    </xdr:to>
    <xdr:pic>
      <xdr:nvPicPr>
        <xdr:cNvPr id="42" name="Picture 29">
          <a:extLst>
            <a:ext uri="{FF2B5EF4-FFF2-40B4-BE49-F238E27FC236}">
              <a16:creationId xmlns:a16="http://schemas.microsoft.com/office/drawing/2014/main" id="{B9A462BA-E8A3-76F0-37A0-F651254FE1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0947" y="4977924"/>
          <a:ext cx="180000" cy="1989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208334</xdr:colOff>
      <xdr:row>24</xdr:row>
      <xdr:rowOff>201385</xdr:rowOff>
    </xdr:from>
    <xdr:to>
      <xdr:col>6</xdr:col>
      <xdr:colOff>388334</xdr:colOff>
      <xdr:row>25</xdr:row>
      <xdr:rowOff>199664</xdr:rowOff>
    </xdr:to>
    <xdr:pic>
      <xdr:nvPicPr>
        <xdr:cNvPr id="45" name="Picture 112">
          <a:extLst>
            <a:ext uri="{FF2B5EF4-FFF2-40B4-BE49-F238E27FC236}">
              <a16:creationId xmlns:a16="http://schemas.microsoft.com/office/drawing/2014/main" id="{A5118460-7E35-011E-A32E-E8232A057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5934" y="5279571"/>
          <a:ext cx="180000" cy="1996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186858</xdr:colOff>
      <xdr:row>26</xdr:row>
      <xdr:rowOff>6350</xdr:rowOff>
    </xdr:from>
    <xdr:to>
      <xdr:col>4</xdr:col>
      <xdr:colOff>368298</xdr:colOff>
      <xdr:row>26</xdr:row>
      <xdr:rowOff>186350</xdr:rowOff>
    </xdr:to>
    <xdr:pic>
      <xdr:nvPicPr>
        <xdr:cNvPr id="47" name="Picture 166">
          <a:extLst>
            <a:ext uri="{FF2B5EF4-FFF2-40B4-BE49-F238E27FC236}">
              <a16:creationId xmlns:a16="http://schemas.microsoft.com/office/drawing/2014/main" id="{883AF241-BC70-6849-2748-1869D619F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2625978" y="5486587"/>
          <a:ext cx="180000" cy="181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241202</xdr:colOff>
      <xdr:row>26</xdr:row>
      <xdr:rowOff>6350</xdr:rowOff>
    </xdr:from>
    <xdr:to>
      <xdr:col>6</xdr:col>
      <xdr:colOff>424234</xdr:colOff>
      <xdr:row>26</xdr:row>
      <xdr:rowOff>186350</xdr:rowOff>
    </xdr:to>
    <xdr:pic>
      <xdr:nvPicPr>
        <xdr:cNvPr id="48" name="Picture 167">
          <a:extLst>
            <a:ext uri="{FF2B5EF4-FFF2-40B4-BE49-F238E27FC236}">
              <a16:creationId xmlns:a16="http://schemas.microsoft.com/office/drawing/2014/main" id="{9F3084AC-E2AA-B3EB-D687-28B03DDA3A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3900318" y="5485791"/>
          <a:ext cx="180000" cy="1830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208334</xdr:colOff>
      <xdr:row>27</xdr:row>
      <xdr:rowOff>0</xdr:rowOff>
    </xdr:from>
    <xdr:to>
      <xdr:col>6</xdr:col>
      <xdr:colOff>388334</xdr:colOff>
      <xdr:row>27</xdr:row>
      <xdr:rowOff>199664</xdr:rowOff>
    </xdr:to>
    <xdr:pic>
      <xdr:nvPicPr>
        <xdr:cNvPr id="51" name="Picture 116">
          <a:extLst>
            <a:ext uri="{FF2B5EF4-FFF2-40B4-BE49-F238E27FC236}">
              <a16:creationId xmlns:a16="http://schemas.microsoft.com/office/drawing/2014/main" id="{803101C9-385E-E118-944F-6EE151D1CC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5934" y="5682343"/>
          <a:ext cx="180000" cy="1996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191823</xdr:colOff>
      <xdr:row>30</xdr:row>
      <xdr:rowOff>106663</xdr:rowOff>
    </xdr:from>
    <xdr:to>
      <xdr:col>4</xdr:col>
      <xdr:colOff>306123</xdr:colOff>
      <xdr:row>31</xdr:row>
      <xdr:rowOff>53323</xdr:rowOff>
    </xdr:to>
    <xdr:pic>
      <xdr:nvPicPr>
        <xdr:cNvPr id="56" name="Picture 22">
          <a:extLst>
            <a:ext uri="{FF2B5EF4-FFF2-40B4-BE49-F238E27FC236}">
              <a16:creationId xmlns:a16="http://schemas.microsoft.com/office/drawing/2014/main" id="{3A9A17C2-C4E7-B561-CA0D-5F0A7FBF10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0223" y="6143028"/>
          <a:ext cx="114300" cy="132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208334</xdr:colOff>
      <xdr:row>30</xdr:row>
      <xdr:rowOff>85224</xdr:rowOff>
    </xdr:from>
    <xdr:to>
      <xdr:col>6</xdr:col>
      <xdr:colOff>388334</xdr:colOff>
      <xdr:row>31</xdr:row>
      <xdr:rowOff>90606</xdr:rowOff>
    </xdr:to>
    <xdr:pic>
      <xdr:nvPicPr>
        <xdr:cNvPr id="57" name="Picture 118">
          <a:extLst>
            <a:ext uri="{FF2B5EF4-FFF2-40B4-BE49-F238E27FC236}">
              <a16:creationId xmlns:a16="http://schemas.microsoft.com/office/drawing/2014/main" id="{5ACF48AD-2E64-8587-F34C-B7B72E6DDE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5934" y="6360838"/>
          <a:ext cx="180000" cy="195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258535</xdr:colOff>
      <xdr:row>32</xdr:row>
      <xdr:rowOff>130629</xdr:rowOff>
    </xdr:from>
    <xdr:to>
      <xdr:col>8</xdr:col>
      <xdr:colOff>379185</xdr:colOff>
      <xdr:row>33</xdr:row>
      <xdr:rowOff>73479</xdr:rowOff>
    </xdr:to>
    <xdr:pic>
      <xdr:nvPicPr>
        <xdr:cNvPr id="61" name="Picture 52">
          <a:extLst>
            <a:ext uri="{FF2B5EF4-FFF2-40B4-BE49-F238E27FC236}">
              <a16:creationId xmlns:a16="http://schemas.microsoft.com/office/drawing/2014/main" id="{361D82CE-A427-D710-16A5-5E42627FD1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5335" y="6798129"/>
          <a:ext cx="1206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188282</xdr:colOff>
      <xdr:row>34</xdr:row>
      <xdr:rowOff>85224</xdr:rowOff>
    </xdr:from>
    <xdr:to>
      <xdr:col>6</xdr:col>
      <xdr:colOff>368282</xdr:colOff>
      <xdr:row>35</xdr:row>
      <xdr:rowOff>90606</xdr:rowOff>
    </xdr:to>
    <xdr:pic>
      <xdr:nvPicPr>
        <xdr:cNvPr id="63" name="Picture 121">
          <a:extLst>
            <a:ext uri="{FF2B5EF4-FFF2-40B4-BE49-F238E27FC236}">
              <a16:creationId xmlns:a16="http://schemas.microsoft.com/office/drawing/2014/main" id="{7632E066-01C2-1ED5-99E9-3EEA80B89C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5882" y="7144610"/>
          <a:ext cx="180000" cy="195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280307</xdr:colOff>
      <xdr:row>34</xdr:row>
      <xdr:rowOff>125186</xdr:rowOff>
    </xdr:from>
    <xdr:to>
      <xdr:col>8</xdr:col>
      <xdr:colOff>400957</xdr:colOff>
      <xdr:row>35</xdr:row>
      <xdr:rowOff>68036</xdr:rowOff>
    </xdr:to>
    <xdr:pic>
      <xdr:nvPicPr>
        <xdr:cNvPr id="64" name="Picture 57">
          <a:extLst>
            <a:ext uri="{FF2B5EF4-FFF2-40B4-BE49-F238E27FC236}">
              <a16:creationId xmlns:a16="http://schemas.microsoft.com/office/drawing/2014/main" id="{A9C73D02-A343-6556-BD56-7FFEA41770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7107" y="7184572"/>
          <a:ext cx="1206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247648</xdr:colOff>
      <xdr:row>36</xdr:row>
      <xdr:rowOff>128116</xdr:rowOff>
    </xdr:from>
    <xdr:to>
      <xdr:col>4</xdr:col>
      <xdr:colOff>368298</xdr:colOff>
      <xdr:row>37</xdr:row>
      <xdr:rowOff>67408</xdr:rowOff>
    </xdr:to>
    <xdr:pic>
      <xdr:nvPicPr>
        <xdr:cNvPr id="65" name="Picture 139">
          <a:extLst>
            <a:ext uri="{FF2B5EF4-FFF2-40B4-BE49-F238E27FC236}">
              <a16:creationId xmlns:a16="http://schemas.microsoft.com/office/drawing/2014/main" id="{2E9B012C-CDD6-DD9E-4919-E2DC851B0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186" y="7506328"/>
          <a:ext cx="120650" cy="1297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198307</xdr:colOff>
      <xdr:row>36</xdr:row>
      <xdr:rowOff>75197</xdr:rowOff>
    </xdr:from>
    <xdr:to>
      <xdr:col>6</xdr:col>
      <xdr:colOff>378307</xdr:colOff>
      <xdr:row>37</xdr:row>
      <xdr:rowOff>80579</xdr:rowOff>
    </xdr:to>
    <xdr:pic>
      <xdr:nvPicPr>
        <xdr:cNvPr id="66" name="Picture 122">
          <a:extLst>
            <a:ext uri="{FF2B5EF4-FFF2-40B4-BE49-F238E27FC236}">
              <a16:creationId xmlns:a16="http://schemas.microsoft.com/office/drawing/2014/main" id="{DD072193-3751-CEE8-744F-D3C33FBD9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5907" y="7526468"/>
          <a:ext cx="180000" cy="195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196848</xdr:colOff>
      <xdr:row>39</xdr:row>
      <xdr:rowOff>0</xdr:rowOff>
    </xdr:from>
    <xdr:to>
      <xdr:col>4</xdr:col>
      <xdr:colOff>368298</xdr:colOff>
      <xdr:row>39</xdr:row>
      <xdr:rowOff>120650</xdr:rowOff>
    </xdr:to>
    <xdr:pic>
      <xdr:nvPicPr>
        <xdr:cNvPr id="68" name="Picture 25">
          <a:extLst>
            <a:ext uri="{FF2B5EF4-FFF2-40B4-BE49-F238E27FC236}">
              <a16:creationId xmlns:a16="http://schemas.microsoft.com/office/drawing/2014/main" id="{11FC6027-DBA5-0B66-A6EB-115AD72F8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5248" y="8033657"/>
          <a:ext cx="171450" cy="120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198307</xdr:colOff>
      <xdr:row>38</xdr:row>
      <xdr:rowOff>75198</xdr:rowOff>
    </xdr:from>
    <xdr:to>
      <xdr:col>6</xdr:col>
      <xdr:colOff>378307</xdr:colOff>
      <xdr:row>39</xdr:row>
      <xdr:rowOff>80580</xdr:rowOff>
    </xdr:to>
    <xdr:pic>
      <xdr:nvPicPr>
        <xdr:cNvPr id="69" name="Picture 123">
          <a:extLst>
            <a:ext uri="{FF2B5EF4-FFF2-40B4-BE49-F238E27FC236}">
              <a16:creationId xmlns:a16="http://schemas.microsoft.com/office/drawing/2014/main" id="{B9DA76B8-5E59-2D54-5509-42AE6591AC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5907" y="7918355"/>
          <a:ext cx="180000" cy="195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228075</xdr:colOff>
      <xdr:row>40</xdr:row>
      <xdr:rowOff>115180</xdr:rowOff>
    </xdr:from>
    <xdr:to>
      <xdr:col>4</xdr:col>
      <xdr:colOff>361425</xdr:colOff>
      <xdr:row>41</xdr:row>
      <xdr:rowOff>45330</xdr:rowOff>
    </xdr:to>
    <xdr:pic>
      <xdr:nvPicPr>
        <xdr:cNvPr id="71" name="Picture 26">
          <a:extLst>
            <a:ext uri="{FF2B5EF4-FFF2-40B4-BE49-F238E27FC236}">
              <a16:creationId xmlns:a16="http://schemas.microsoft.com/office/drawing/2014/main" id="{AD7B1B82-97EC-6B41-BB08-780A2A7779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821194">
          <a:off x="2672825" y="8343873"/>
          <a:ext cx="1206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241906</xdr:colOff>
      <xdr:row>40</xdr:row>
      <xdr:rowOff>151731</xdr:rowOff>
    </xdr:from>
    <xdr:to>
      <xdr:col>6</xdr:col>
      <xdr:colOff>377262</xdr:colOff>
      <xdr:row>41</xdr:row>
      <xdr:rowOff>81881</xdr:rowOff>
    </xdr:to>
    <xdr:pic>
      <xdr:nvPicPr>
        <xdr:cNvPr id="72" name="Picture 32">
          <a:extLst>
            <a:ext uri="{FF2B5EF4-FFF2-40B4-BE49-F238E27FC236}">
              <a16:creationId xmlns:a16="http://schemas.microsoft.com/office/drawing/2014/main" id="{5DB90EB5-324E-DDB0-B611-E51A011411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821194">
          <a:off x="3918891" y="8360944"/>
          <a:ext cx="120650" cy="1353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152398</xdr:colOff>
      <xdr:row>41</xdr:row>
      <xdr:rowOff>179614</xdr:rowOff>
    </xdr:from>
    <xdr:to>
      <xdr:col>4</xdr:col>
      <xdr:colOff>332398</xdr:colOff>
      <xdr:row>42</xdr:row>
      <xdr:rowOff>177891</xdr:rowOff>
    </xdr:to>
    <xdr:pic>
      <xdr:nvPicPr>
        <xdr:cNvPr id="74" name="Picture 124">
          <a:extLst>
            <a:ext uri="{FF2B5EF4-FFF2-40B4-BE49-F238E27FC236}">
              <a16:creationId xmlns:a16="http://schemas.microsoft.com/office/drawing/2014/main" id="{DB15EA4D-CD3A-9626-CE26-C843A35A5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798" y="8605157"/>
          <a:ext cx="180000" cy="199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208334</xdr:colOff>
      <xdr:row>42</xdr:row>
      <xdr:rowOff>0</xdr:rowOff>
    </xdr:from>
    <xdr:to>
      <xdr:col>6</xdr:col>
      <xdr:colOff>388334</xdr:colOff>
      <xdr:row>42</xdr:row>
      <xdr:rowOff>199663</xdr:rowOff>
    </xdr:to>
    <xdr:pic>
      <xdr:nvPicPr>
        <xdr:cNvPr id="75" name="Picture 125">
          <a:extLst>
            <a:ext uri="{FF2B5EF4-FFF2-40B4-BE49-F238E27FC236}">
              <a16:creationId xmlns:a16="http://schemas.microsoft.com/office/drawing/2014/main" id="{C10E21C6-75B9-64FE-9EBC-C76824643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5934" y="8626929"/>
          <a:ext cx="180000" cy="199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190500</xdr:colOff>
      <xdr:row>42</xdr:row>
      <xdr:rowOff>0</xdr:rowOff>
    </xdr:from>
    <xdr:to>
      <xdr:col>8</xdr:col>
      <xdr:colOff>370500</xdr:colOff>
      <xdr:row>42</xdr:row>
      <xdr:rowOff>199663</xdr:rowOff>
    </xdr:to>
    <xdr:pic>
      <xdr:nvPicPr>
        <xdr:cNvPr id="76" name="Picture 126">
          <a:extLst>
            <a:ext uri="{FF2B5EF4-FFF2-40B4-BE49-F238E27FC236}">
              <a16:creationId xmlns:a16="http://schemas.microsoft.com/office/drawing/2014/main" id="{85F1A793-D14A-33D2-ECC4-0DAE7B7A7F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7300" y="8626929"/>
          <a:ext cx="180000" cy="199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228075</xdr:colOff>
      <xdr:row>43</xdr:row>
      <xdr:rowOff>132881</xdr:rowOff>
    </xdr:from>
    <xdr:to>
      <xdr:col>4</xdr:col>
      <xdr:colOff>361425</xdr:colOff>
      <xdr:row>44</xdr:row>
      <xdr:rowOff>63031</xdr:rowOff>
    </xdr:to>
    <xdr:pic>
      <xdr:nvPicPr>
        <xdr:cNvPr id="77" name="Picture 159">
          <a:extLst>
            <a:ext uri="{FF2B5EF4-FFF2-40B4-BE49-F238E27FC236}">
              <a16:creationId xmlns:a16="http://schemas.microsoft.com/office/drawing/2014/main" id="{AEB7CBE6-7ECA-3820-2D60-7FC5E53132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821194">
          <a:off x="2672825" y="8954845"/>
          <a:ext cx="1206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235492</xdr:colOff>
      <xdr:row>43</xdr:row>
      <xdr:rowOff>126668</xdr:rowOff>
    </xdr:from>
    <xdr:to>
      <xdr:col>6</xdr:col>
      <xdr:colOff>419220</xdr:colOff>
      <xdr:row>44</xdr:row>
      <xdr:rowOff>116168</xdr:rowOff>
    </xdr:to>
    <xdr:pic>
      <xdr:nvPicPr>
        <xdr:cNvPr id="78" name="Picture 34">
          <a:extLst>
            <a:ext uri="{FF2B5EF4-FFF2-40B4-BE49-F238E27FC236}">
              <a16:creationId xmlns:a16="http://schemas.microsoft.com/office/drawing/2014/main" id="{B9D5504C-4C5E-D32C-D4DA-304820373D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3894956" y="8953118"/>
          <a:ext cx="180000" cy="183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247648</xdr:colOff>
      <xdr:row>45</xdr:row>
      <xdr:rowOff>23586</xdr:rowOff>
    </xdr:from>
    <xdr:to>
      <xdr:col>4</xdr:col>
      <xdr:colOff>368298</xdr:colOff>
      <xdr:row>45</xdr:row>
      <xdr:rowOff>156936</xdr:rowOff>
    </xdr:to>
    <xdr:pic>
      <xdr:nvPicPr>
        <xdr:cNvPr id="80" name="Picture 144">
          <a:extLst>
            <a:ext uri="{FF2B5EF4-FFF2-40B4-BE49-F238E27FC236}">
              <a16:creationId xmlns:a16="http://schemas.microsoft.com/office/drawing/2014/main" id="{E8542797-1C89-C680-A3E4-56F817B069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6048" y="9243786"/>
          <a:ext cx="1206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303584</xdr:colOff>
      <xdr:row>45</xdr:row>
      <xdr:rowOff>0</xdr:rowOff>
    </xdr:from>
    <xdr:to>
      <xdr:col>6</xdr:col>
      <xdr:colOff>424234</xdr:colOff>
      <xdr:row>45</xdr:row>
      <xdr:rowOff>133350</xdr:rowOff>
    </xdr:to>
    <xdr:pic>
      <xdr:nvPicPr>
        <xdr:cNvPr id="81" name="Picture 143">
          <a:extLst>
            <a:ext uri="{FF2B5EF4-FFF2-40B4-BE49-F238E27FC236}">
              <a16:creationId xmlns:a16="http://schemas.microsoft.com/office/drawing/2014/main" id="{4D702884-FC66-4C76-3C0A-6CF8107F0C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3216" y="9199145"/>
          <a:ext cx="1206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24848</xdr:colOff>
      <xdr:row>50</xdr:row>
      <xdr:rowOff>182218</xdr:rowOff>
    </xdr:from>
    <xdr:to>
      <xdr:col>6</xdr:col>
      <xdr:colOff>397614</xdr:colOff>
      <xdr:row>54</xdr:row>
      <xdr:rowOff>37908</xdr:rowOff>
    </xdr:to>
    <xdr:pic>
      <xdr:nvPicPr>
        <xdr:cNvPr id="104" name="Picture 103">
          <a:extLst>
            <a:ext uri="{FF2B5EF4-FFF2-40B4-BE49-F238E27FC236}">
              <a16:creationId xmlns:a16="http://schemas.microsoft.com/office/drawing/2014/main" id="{24A87D3A-525A-072F-2D2A-EB34A66496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761" y="10287001"/>
          <a:ext cx="3432251" cy="6176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4</xdr:col>
      <xdr:colOff>192156</xdr:colOff>
      <xdr:row>8</xdr:row>
      <xdr:rowOff>145774</xdr:rowOff>
    </xdr:from>
    <xdr:to>
      <xdr:col>4</xdr:col>
      <xdr:colOff>362336</xdr:colOff>
      <xdr:row>9</xdr:row>
      <xdr:rowOff>83433</xdr:rowOff>
    </xdr:to>
    <xdr:pic>
      <xdr:nvPicPr>
        <xdr:cNvPr id="84" name="Picture 38">
          <a:extLst>
            <a:ext uri="{FF2B5EF4-FFF2-40B4-BE49-F238E27FC236}">
              <a16:creationId xmlns:a16="http://schemas.microsoft.com/office/drawing/2014/main" id="{829786E2-D173-4329-8CCB-CFBFF4E9A7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0556" y="2001078"/>
          <a:ext cx="170180" cy="1231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205407</xdr:colOff>
      <xdr:row>12</xdr:row>
      <xdr:rowOff>119271</xdr:rowOff>
    </xdr:from>
    <xdr:to>
      <xdr:col>4</xdr:col>
      <xdr:colOff>342033</xdr:colOff>
      <xdr:row>13</xdr:row>
      <xdr:rowOff>50691</xdr:rowOff>
    </xdr:to>
    <xdr:pic>
      <xdr:nvPicPr>
        <xdr:cNvPr id="85" name="Picture 28">
          <a:extLst>
            <a:ext uri="{FF2B5EF4-FFF2-40B4-BE49-F238E27FC236}">
              <a16:creationId xmlns:a16="http://schemas.microsoft.com/office/drawing/2014/main" id="{F64F1B2A-C2E1-4E9A-A500-0B9F60B81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821194">
          <a:off x="2653644" y="2720112"/>
          <a:ext cx="116951" cy="1366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196243</xdr:colOff>
      <xdr:row>23</xdr:row>
      <xdr:rowOff>108557</xdr:rowOff>
    </xdr:from>
    <xdr:to>
      <xdr:col>4</xdr:col>
      <xdr:colOff>335114</xdr:colOff>
      <xdr:row>24</xdr:row>
      <xdr:rowOff>78328</xdr:rowOff>
    </xdr:to>
    <xdr:pic>
      <xdr:nvPicPr>
        <xdr:cNvPr id="86" name="Picture 132">
          <a:extLst>
            <a:ext uri="{FF2B5EF4-FFF2-40B4-BE49-F238E27FC236}">
              <a16:creationId xmlns:a16="http://schemas.microsoft.com/office/drawing/2014/main" id="{039F71B8-568B-4964-9869-21C2879F04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4643" y="4813079"/>
          <a:ext cx="138871" cy="1553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212035</xdr:colOff>
      <xdr:row>25</xdr:row>
      <xdr:rowOff>26504</xdr:rowOff>
    </xdr:from>
    <xdr:to>
      <xdr:col>4</xdr:col>
      <xdr:colOff>326335</xdr:colOff>
      <xdr:row>25</xdr:row>
      <xdr:rowOff>161124</xdr:rowOff>
    </xdr:to>
    <xdr:pic>
      <xdr:nvPicPr>
        <xdr:cNvPr id="87" name="Picture 132">
          <a:extLst>
            <a:ext uri="{FF2B5EF4-FFF2-40B4-BE49-F238E27FC236}">
              <a16:creationId xmlns:a16="http://schemas.microsoft.com/office/drawing/2014/main" id="{B7C062B7-0783-43F6-9D5C-DBC5CD2B49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0435" y="5108713"/>
          <a:ext cx="114300" cy="134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192156</xdr:colOff>
      <xdr:row>27</xdr:row>
      <xdr:rowOff>39756</xdr:rowOff>
    </xdr:from>
    <xdr:to>
      <xdr:col>4</xdr:col>
      <xdr:colOff>306456</xdr:colOff>
      <xdr:row>27</xdr:row>
      <xdr:rowOff>175646</xdr:rowOff>
    </xdr:to>
    <xdr:pic>
      <xdr:nvPicPr>
        <xdr:cNvPr id="88" name="Picture 132">
          <a:extLst>
            <a:ext uri="{FF2B5EF4-FFF2-40B4-BE49-F238E27FC236}">
              <a16:creationId xmlns:a16="http://schemas.microsoft.com/office/drawing/2014/main" id="{D45A9986-DDBE-43A0-8BC0-41F9FCC49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0556" y="5506278"/>
          <a:ext cx="114300" cy="1358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185530</xdr:colOff>
      <xdr:row>28</xdr:row>
      <xdr:rowOff>112643</xdr:rowOff>
    </xdr:from>
    <xdr:to>
      <xdr:col>4</xdr:col>
      <xdr:colOff>299830</xdr:colOff>
      <xdr:row>29</xdr:row>
      <xdr:rowOff>64272</xdr:rowOff>
    </xdr:to>
    <xdr:pic>
      <xdr:nvPicPr>
        <xdr:cNvPr id="89" name="Picture 132">
          <a:extLst>
            <a:ext uri="{FF2B5EF4-FFF2-40B4-BE49-F238E27FC236}">
              <a16:creationId xmlns:a16="http://schemas.microsoft.com/office/drawing/2014/main" id="{15F1E484-46D7-4784-9F6D-285CD79DC7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3930" y="5771321"/>
          <a:ext cx="11430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205408</xdr:colOff>
      <xdr:row>32</xdr:row>
      <xdr:rowOff>112644</xdr:rowOff>
    </xdr:from>
    <xdr:to>
      <xdr:col>4</xdr:col>
      <xdr:colOff>319708</xdr:colOff>
      <xdr:row>33</xdr:row>
      <xdr:rowOff>66924</xdr:rowOff>
    </xdr:to>
    <xdr:pic>
      <xdr:nvPicPr>
        <xdr:cNvPr id="90" name="Picture 22">
          <a:extLst>
            <a:ext uri="{FF2B5EF4-FFF2-40B4-BE49-F238E27FC236}">
              <a16:creationId xmlns:a16="http://schemas.microsoft.com/office/drawing/2014/main" id="{34709C1E-7ACE-4188-8495-39657E7CB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3808" y="6526696"/>
          <a:ext cx="114300" cy="1398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172278</xdr:colOff>
      <xdr:row>34</xdr:row>
      <xdr:rowOff>92765</xdr:rowOff>
    </xdr:from>
    <xdr:to>
      <xdr:col>4</xdr:col>
      <xdr:colOff>347198</xdr:colOff>
      <xdr:row>35</xdr:row>
      <xdr:rowOff>100687</xdr:rowOff>
    </xdr:to>
    <xdr:pic>
      <xdr:nvPicPr>
        <xdr:cNvPr id="91" name="Picture 121">
          <a:extLst>
            <a:ext uri="{FF2B5EF4-FFF2-40B4-BE49-F238E27FC236}">
              <a16:creationId xmlns:a16="http://schemas.microsoft.com/office/drawing/2014/main" id="{472B7257-B361-4BD9-86AA-E36BCE9841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0678" y="6884504"/>
          <a:ext cx="174920" cy="1934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198783</xdr:colOff>
      <xdr:row>14</xdr:row>
      <xdr:rowOff>79513</xdr:rowOff>
    </xdr:from>
    <xdr:to>
      <xdr:col>6</xdr:col>
      <xdr:colOff>379972</xdr:colOff>
      <xdr:row>15</xdr:row>
      <xdr:rowOff>70283</xdr:rowOff>
    </xdr:to>
    <xdr:pic>
      <xdr:nvPicPr>
        <xdr:cNvPr id="92" name="Picture 27">
          <a:extLst>
            <a:ext uri="{FF2B5EF4-FFF2-40B4-BE49-F238E27FC236}">
              <a16:creationId xmlns:a16="http://schemas.microsoft.com/office/drawing/2014/main" id="{06B38951-A76D-471D-9F60-9A1E82AAB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3858827" y="3065434"/>
          <a:ext cx="176301" cy="1811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192156</xdr:colOff>
      <xdr:row>12</xdr:row>
      <xdr:rowOff>99391</xdr:rowOff>
    </xdr:from>
    <xdr:to>
      <xdr:col>6</xdr:col>
      <xdr:colOff>330052</xdr:colOff>
      <xdr:row>13</xdr:row>
      <xdr:rowOff>33351</xdr:rowOff>
    </xdr:to>
    <xdr:pic>
      <xdr:nvPicPr>
        <xdr:cNvPr id="94" name="Picture 28">
          <a:extLst>
            <a:ext uri="{FF2B5EF4-FFF2-40B4-BE49-F238E27FC236}">
              <a16:creationId xmlns:a16="http://schemas.microsoft.com/office/drawing/2014/main" id="{7AAE9218-6512-4827-9A29-176C7C0E3E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821194">
          <a:off x="3858958" y="2700867"/>
          <a:ext cx="119491" cy="1378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225287</xdr:colOff>
      <xdr:row>21</xdr:row>
      <xdr:rowOff>19878</xdr:rowOff>
    </xdr:from>
    <xdr:to>
      <xdr:col>6</xdr:col>
      <xdr:colOff>339587</xdr:colOff>
      <xdr:row>21</xdr:row>
      <xdr:rowOff>154498</xdr:rowOff>
    </xdr:to>
    <xdr:pic>
      <xdr:nvPicPr>
        <xdr:cNvPr id="95" name="Picture 132">
          <a:extLst>
            <a:ext uri="{FF2B5EF4-FFF2-40B4-BE49-F238E27FC236}">
              <a16:creationId xmlns:a16="http://schemas.microsoft.com/office/drawing/2014/main" id="{52452466-CD64-47DC-AC22-7F0CA6363A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2887" y="4340087"/>
          <a:ext cx="114300" cy="134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212034</xdr:colOff>
      <xdr:row>28</xdr:row>
      <xdr:rowOff>119269</xdr:rowOff>
    </xdr:from>
    <xdr:to>
      <xdr:col>6</xdr:col>
      <xdr:colOff>326334</xdr:colOff>
      <xdr:row>29</xdr:row>
      <xdr:rowOff>72168</xdr:rowOff>
    </xdr:to>
    <xdr:pic>
      <xdr:nvPicPr>
        <xdr:cNvPr id="96" name="Picture 132">
          <a:extLst>
            <a:ext uri="{FF2B5EF4-FFF2-40B4-BE49-F238E27FC236}">
              <a16:creationId xmlns:a16="http://schemas.microsoft.com/office/drawing/2014/main" id="{7269ED80-931D-40E1-8073-778E413BAE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9634" y="5777947"/>
          <a:ext cx="114300" cy="138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218661</xdr:colOff>
      <xdr:row>32</xdr:row>
      <xdr:rowOff>125896</xdr:rowOff>
    </xdr:from>
    <xdr:to>
      <xdr:col>6</xdr:col>
      <xdr:colOff>332961</xdr:colOff>
      <xdr:row>33</xdr:row>
      <xdr:rowOff>76366</xdr:rowOff>
    </xdr:to>
    <xdr:pic>
      <xdr:nvPicPr>
        <xdr:cNvPr id="97" name="Picture 22">
          <a:extLst>
            <a:ext uri="{FF2B5EF4-FFF2-40B4-BE49-F238E27FC236}">
              <a16:creationId xmlns:a16="http://schemas.microsoft.com/office/drawing/2014/main" id="{E685A8F9-3013-4A62-82EC-5A6512F8E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261" y="6539948"/>
          <a:ext cx="114300" cy="136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218661</xdr:colOff>
      <xdr:row>5</xdr:row>
      <xdr:rowOff>6626</xdr:rowOff>
    </xdr:from>
    <xdr:to>
      <xdr:col>8</xdr:col>
      <xdr:colOff>393581</xdr:colOff>
      <xdr:row>6</xdr:row>
      <xdr:rowOff>7784</xdr:rowOff>
    </xdr:to>
    <xdr:pic>
      <xdr:nvPicPr>
        <xdr:cNvPr id="98" name="Picture 37">
          <a:extLst>
            <a:ext uri="{FF2B5EF4-FFF2-40B4-BE49-F238E27FC236}">
              <a16:creationId xmlns:a16="http://schemas.microsoft.com/office/drawing/2014/main" id="{5D4614EE-0D8D-4DC2-A33F-6A82C629B3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461" y="1285461"/>
          <a:ext cx="174920" cy="1933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225287</xdr:colOff>
      <xdr:row>6</xdr:row>
      <xdr:rowOff>33131</xdr:rowOff>
    </xdr:from>
    <xdr:to>
      <xdr:col>8</xdr:col>
      <xdr:colOff>339587</xdr:colOff>
      <xdr:row>6</xdr:row>
      <xdr:rowOff>160242</xdr:rowOff>
    </xdr:to>
    <xdr:pic>
      <xdr:nvPicPr>
        <xdr:cNvPr id="99" name="Picture 128">
          <a:extLst>
            <a:ext uri="{FF2B5EF4-FFF2-40B4-BE49-F238E27FC236}">
              <a16:creationId xmlns:a16="http://schemas.microsoft.com/office/drawing/2014/main" id="{773BAB64-3058-4145-917E-B418EE234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2087" y="1504122"/>
          <a:ext cx="114300" cy="1271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212034</xdr:colOff>
      <xdr:row>7</xdr:row>
      <xdr:rowOff>39756</xdr:rowOff>
    </xdr:from>
    <xdr:to>
      <xdr:col>8</xdr:col>
      <xdr:colOff>326334</xdr:colOff>
      <xdr:row>7</xdr:row>
      <xdr:rowOff>171947</xdr:rowOff>
    </xdr:to>
    <xdr:pic>
      <xdr:nvPicPr>
        <xdr:cNvPr id="100" name="Picture 128">
          <a:extLst>
            <a:ext uri="{FF2B5EF4-FFF2-40B4-BE49-F238E27FC236}">
              <a16:creationId xmlns:a16="http://schemas.microsoft.com/office/drawing/2014/main" id="{82BB0B8F-BDAD-4B3E-A3BB-27F104BE8A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8834" y="1702904"/>
          <a:ext cx="114300" cy="132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218661</xdr:colOff>
      <xdr:row>8</xdr:row>
      <xdr:rowOff>112644</xdr:rowOff>
    </xdr:from>
    <xdr:to>
      <xdr:col>8</xdr:col>
      <xdr:colOff>332961</xdr:colOff>
      <xdr:row>9</xdr:row>
      <xdr:rowOff>54224</xdr:rowOff>
    </xdr:to>
    <xdr:pic>
      <xdr:nvPicPr>
        <xdr:cNvPr id="101" name="Picture 128">
          <a:extLst>
            <a:ext uri="{FF2B5EF4-FFF2-40B4-BE49-F238E27FC236}">
              <a16:creationId xmlns:a16="http://schemas.microsoft.com/office/drawing/2014/main" id="{4DAC6C09-83E7-4719-929D-F2BF73EF52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461" y="1967948"/>
          <a:ext cx="114300" cy="1271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245165</xdr:colOff>
      <xdr:row>10</xdr:row>
      <xdr:rowOff>139147</xdr:rowOff>
    </xdr:from>
    <xdr:to>
      <xdr:col>8</xdr:col>
      <xdr:colOff>415345</xdr:colOff>
      <xdr:row>11</xdr:row>
      <xdr:rowOff>70567</xdr:rowOff>
    </xdr:to>
    <xdr:pic>
      <xdr:nvPicPr>
        <xdr:cNvPr id="102" name="Picture 146">
          <a:extLst>
            <a:ext uri="{FF2B5EF4-FFF2-40B4-BE49-F238E27FC236}">
              <a16:creationId xmlns:a16="http://schemas.microsoft.com/office/drawing/2014/main" id="{D6C88A11-33CC-4EEA-9E2B-1C15798B1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1965" y="2372138"/>
          <a:ext cx="170180" cy="116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218661</xdr:colOff>
      <xdr:row>14</xdr:row>
      <xdr:rowOff>99391</xdr:rowOff>
    </xdr:from>
    <xdr:to>
      <xdr:col>8</xdr:col>
      <xdr:colOff>399994</xdr:colOff>
      <xdr:row>15</xdr:row>
      <xdr:rowOff>88891</xdr:rowOff>
    </xdr:to>
    <xdr:pic>
      <xdr:nvPicPr>
        <xdr:cNvPr id="103" name="Picture 160">
          <a:extLst>
            <a:ext uri="{FF2B5EF4-FFF2-40B4-BE49-F238E27FC236}">
              <a16:creationId xmlns:a16="http://schemas.microsoft.com/office/drawing/2014/main" id="{7C394D1D-0BDC-4E6F-AD49-6797B6654B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5098612" y="3084605"/>
          <a:ext cx="175031" cy="1813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225287</xdr:colOff>
      <xdr:row>16</xdr:row>
      <xdr:rowOff>6626</xdr:rowOff>
    </xdr:from>
    <xdr:to>
      <xdr:col>8</xdr:col>
      <xdr:colOff>400207</xdr:colOff>
      <xdr:row>17</xdr:row>
      <xdr:rowOff>12524</xdr:rowOff>
    </xdr:to>
    <xdr:pic>
      <xdr:nvPicPr>
        <xdr:cNvPr id="105" name="Picture 104">
          <a:extLst>
            <a:ext uri="{FF2B5EF4-FFF2-40B4-BE49-F238E27FC236}">
              <a16:creationId xmlns:a16="http://schemas.microsoft.com/office/drawing/2014/main" id="{91F868AA-BDA7-4698-BBC6-6EE928C28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2087" y="3372678"/>
          <a:ext cx="174920" cy="1980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258417</xdr:colOff>
      <xdr:row>17</xdr:row>
      <xdr:rowOff>46382</xdr:rowOff>
    </xdr:from>
    <xdr:to>
      <xdr:col>8</xdr:col>
      <xdr:colOff>431137</xdr:colOff>
      <xdr:row>17</xdr:row>
      <xdr:rowOff>169572</xdr:rowOff>
    </xdr:to>
    <xdr:pic>
      <xdr:nvPicPr>
        <xdr:cNvPr id="106" name="Picture 45">
          <a:extLst>
            <a:ext uri="{FF2B5EF4-FFF2-40B4-BE49-F238E27FC236}">
              <a16:creationId xmlns:a16="http://schemas.microsoft.com/office/drawing/2014/main" id="{A943EC16-46C8-429E-9BA7-C9E8C380E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5217" y="3604591"/>
          <a:ext cx="172720" cy="1231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225286</xdr:colOff>
      <xdr:row>18</xdr:row>
      <xdr:rowOff>119270</xdr:rowOff>
    </xdr:from>
    <xdr:to>
      <xdr:col>8</xdr:col>
      <xdr:colOff>364452</xdr:colOff>
      <xdr:row>19</xdr:row>
      <xdr:rowOff>55770</xdr:rowOff>
    </xdr:to>
    <xdr:pic>
      <xdr:nvPicPr>
        <xdr:cNvPr id="107" name="Picture 28">
          <a:extLst>
            <a:ext uri="{FF2B5EF4-FFF2-40B4-BE49-F238E27FC236}">
              <a16:creationId xmlns:a16="http://schemas.microsoft.com/office/drawing/2014/main" id="{33143258-ED9F-4DF0-8B27-95733F0684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821194">
          <a:off x="5110653" y="3861068"/>
          <a:ext cx="122031" cy="1391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218661</xdr:colOff>
      <xdr:row>20</xdr:row>
      <xdr:rowOff>0</xdr:rowOff>
    </xdr:from>
    <xdr:to>
      <xdr:col>8</xdr:col>
      <xdr:colOff>393581</xdr:colOff>
      <xdr:row>21</xdr:row>
      <xdr:rowOff>1156</xdr:rowOff>
    </xdr:to>
    <xdr:pic>
      <xdr:nvPicPr>
        <xdr:cNvPr id="108" name="Picture 107">
          <a:extLst>
            <a:ext uri="{FF2B5EF4-FFF2-40B4-BE49-F238E27FC236}">
              <a16:creationId xmlns:a16="http://schemas.microsoft.com/office/drawing/2014/main" id="{F3965D47-DD39-4B32-BA29-0F928E914B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461" y="4128052"/>
          <a:ext cx="174920" cy="1933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251791</xdr:colOff>
      <xdr:row>21</xdr:row>
      <xdr:rowOff>19878</xdr:rowOff>
    </xdr:from>
    <xdr:to>
      <xdr:col>8</xdr:col>
      <xdr:colOff>366091</xdr:colOff>
      <xdr:row>21</xdr:row>
      <xdr:rowOff>154498</xdr:rowOff>
    </xdr:to>
    <xdr:pic>
      <xdr:nvPicPr>
        <xdr:cNvPr id="109" name="Picture 132">
          <a:extLst>
            <a:ext uri="{FF2B5EF4-FFF2-40B4-BE49-F238E27FC236}">
              <a16:creationId xmlns:a16="http://schemas.microsoft.com/office/drawing/2014/main" id="{4779CA08-A2FE-4A03-A892-43A17BCADA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591" y="4340087"/>
          <a:ext cx="114300" cy="134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245165</xdr:colOff>
      <xdr:row>22</xdr:row>
      <xdr:rowOff>39757</xdr:rowOff>
    </xdr:from>
    <xdr:to>
      <xdr:col>8</xdr:col>
      <xdr:colOff>359465</xdr:colOff>
      <xdr:row>22</xdr:row>
      <xdr:rowOff>174377</xdr:rowOff>
    </xdr:to>
    <xdr:pic>
      <xdr:nvPicPr>
        <xdr:cNvPr id="111" name="Picture 132">
          <a:extLst>
            <a:ext uri="{FF2B5EF4-FFF2-40B4-BE49-F238E27FC236}">
              <a16:creationId xmlns:a16="http://schemas.microsoft.com/office/drawing/2014/main" id="{749849ED-2A71-418F-81EA-2F3D2CBDF2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1965" y="4552122"/>
          <a:ext cx="114300" cy="134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218661</xdr:colOff>
      <xdr:row>23</xdr:row>
      <xdr:rowOff>112643</xdr:rowOff>
    </xdr:from>
    <xdr:to>
      <xdr:col>8</xdr:col>
      <xdr:colOff>395191</xdr:colOff>
      <xdr:row>24</xdr:row>
      <xdr:rowOff>59713</xdr:rowOff>
    </xdr:to>
    <xdr:pic>
      <xdr:nvPicPr>
        <xdr:cNvPr id="112" name="Picture 148">
          <a:extLst>
            <a:ext uri="{FF2B5EF4-FFF2-40B4-BE49-F238E27FC236}">
              <a16:creationId xmlns:a16="http://schemas.microsoft.com/office/drawing/2014/main" id="{674BD78F-3B57-4944-8BC8-2C8EA94CF3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461" y="4817165"/>
          <a:ext cx="176530" cy="132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225287</xdr:colOff>
      <xdr:row>25</xdr:row>
      <xdr:rowOff>39757</xdr:rowOff>
    </xdr:from>
    <xdr:to>
      <xdr:col>8</xdr:col>
      <xdr:colOff>368263</xdr:colOff>
      <xdr:row>25</xdr:row>
      <xdr:rowOff>166868</xdr:rowOff>
    </xdr:to>
    <xdr:pic>
      <xdr:nvPicPr>
        <xdr:cNvPr id="113" name="Picture 28">
          <a:extLst>
            <a:ext uri="{FF2B5EF4-FFF2-40B4-BE49-F238E27FC236}">
              <a16:creationId xmlns:a16="http://schemas.microsoft.com/office/drawing/2014/main" id="{C5A054B6-6FAE-4C86-AE33-237315E2E1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821194">
          <a:off x="5110019" y="5114034"/>
          <a:ext cx="127111" cy="1429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218661</xdr:colOff>
      <xdr:row>26</xdr:row>
      <xdr:rowOff>33131</xdr:rowOff>
    </xdr:from>
    <xdr:to>
      <xdr:col>8</xdr:col>
      <xdr:colOff>392651</xdr:colOff>
      <xdr:row>26</xdr:row>
      <xdr:rowOff>161401</xdr:rowOff>
    </xdr:to>
    <xdr:pic>
      <xdr:nvPicPr>
        <xdr:cNvPr id="114" name="Picture 45">
          <a:extLst>
            <a:ext uri="{FF2B5EF4-FFF2-40B4-BE49-F238E27FC236}">
              <a16:creationId xmlns:a16="http://schemas.microsoft.com/office/drawing/2014/main" id="{4C35B1EB-D948-41E0-8CC6-2DA9083FEF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461" y="5307496"/>
          <a:ext cx="173990" cy="1282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238538</xdr:colOff>
      <xdr:row>27</xdr:row>
      <xdr:rowOff>39756</xdr:rowOff>
    </xdr:from>
    <xdr:to>
      <xdr:col>8</xdr:col>
      <xdr:colOff>377704</xdr:colOff>
      <xdr:row>27</xdr:row>
      <xdr:rowOff>171947</xdr:rowOff>
    </xdr:to>
    <xdr:pic>
      <xdr:nvPicPr>
        <xdr:cNvPr id="115" name="Picture 28">
          <a:extLst>
            <a:ext uri="{FF2B5EF4-FFF2-40B4-BE49-F238E27FC236}">
              <a16:creationId xmlns:a16="http://schemas.microsoft.com/office/drawing/2014/main" id="{1FDD5D4D-6FA1-4B7C-93C6-6907E7132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821194">
          <a:off x="5118825" y="5502791"/>
          <a:ext cx="132191" cy="1391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245165</xdr:colOff>
      <xdr:row>28</xdr:row>
      <xdr:rowOff>112644</xdr:rowOff>
    </xdr:from>
    <xdr:to>
      <xdr:col>8</xdr:col>
      <xdr:colOff>359465</xdr:colOff>
      <xdr:row>29</xdr:row>
      <xdr:rowOff>66813</xdr:rowOff>
    </xdr:to>
    <xdr:pic>
      <xdr:nvPicPr>
        <xdr:cNvPr id="116" name="Picture 132">
          <a:extLst>
            <a:ext uri="{FF2B5EF4-FFF2-40B4-BE49-F238E27FC236}">
              <a16:creationId xmlns:a16="http://schemas.microsoft.com/office/drawing/2014/main" id="{ED5FBB99-2F14-487B-8411-F9621C067E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1965" y="5771322"/>
          <a:ext cx="114300" cy="139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238539</xdr:colOff>
      <xdr:row>30</xdr:row>
      <xdr:rowOff>106018</xdr:rowOff>
    </xdr:from>
    <xdr:to>
      <xdr:col>8</xdr:col>
      <xdr:colOff>373895</xdr:colOff>
      <xdr:row>31</xdr:row>
      <xdr:rowOff>37437</xdr:rowOff>
    </xdr:to>
    <xdr:pic>
      <xdr:nvPicPr>
        <xdr:cNvPr id="117" name="Picture 32">
          <a:extLst>
            <a:ext uri="{FF2B5EF4-FFF2-40B4-BE49-F238E27FC236}">
              <a16:creationId xmlns:a16="http://schemas.microsoft.com/office/drawing/2014/main" id="{E38C7C2B-1197-4D11-BD10-0DC1F07DF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821194">
          <a:off x="5124542" y="6133180"/>
          <a:ext cx="116950" cy="1353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258417</xdr:colOff>
      <xdr:row>36</xdr:row>
      <xdr:rowOff>112643</xdr:rowOff>
    </xdr:from>
    <xdr:to>
      <xdr:col>8</xdr:col>
      <xdr:colOff>428597</xdr:colOff>
      <xdr:row>37</xdr:row>
      <xdr:rowOff>50302</xdr:rowOff>
    </xdr:to>
    <xdr:pic>
      <xdr:nvPicPr>
        <xdr:cNvPr id="118" name="Picture 25">
          <a:extLst>
            <a:ext uri="{FF2B5EF4-FFF2-40B4-BE49-F238E27FC236}">
              <a16:creationId xmlns:a16="http://schemas.microsoft.com/office/drawing/2014/main" id="{257C150F-EBDF-45BA-BD55-5A6C0CA2EC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5217" y="7282069"/>
          <a:ext cx="170180" cy="1231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251791</xdr:colOff>
      <xdr:row>40</xdr:row>
      <xdr:rowOff>132522</xdr:rowOff>
    </xdr:from>
    <xdr:to>
      <xdr:col>8</xdr:col>
      <xdr:colOff>428321</xdr:colOff>
      <xdr:row>41</xdr:row>
      <xdr:rowOff>75262</xdr:rowOff>
    </xdr:to>
    <xdr:pic>
      <xdr:nvPicPr>
        <xdr:cNvPr id="119" name="Picture 25">
          <a:extLst>
            <a:ext uri="{FF2B5EF4-FFF2-40B4-BE49-F238E27FC236}">
              <a16:creationId xmlns:a16="http://schemas.microsoft.com/office/drawing/2014/main" id="{2FA9C441-D234-4327-A3DD-1730382EAB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591" y="8057322"/>
          <a:ext cx="176530" cy="1282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238540</xdr:colOff>
      <xdr:row>38</xdr:row>
      <xdr:rowOff>86139</xdr:rowOff>
    </xdr:from>
    <xdr:to>
      <xdr:col>8</xdr:col>
      <xdr:colOff>419728</xdr:colOff>
      <xdr:row>39</xdr:row>
      <xdr:rowOff>76909</xdr:rowOff>
    </xdr:to>
    <xdr:pic>
      <xdr:nvPicPr>
        <xdr:cNvPr id="120" name="Picture 34">
          <a:extLst>
            <a:ext uri="{FF2B5EF4-FFF2-40B4-BE49-F238E27FC236}">
              <a16:creationId xmlns:a16="http://schemas.microsoft.com/office/drawing/2014/main" id="{6EE3A7C5-1893-4D66-8ED7-ABC28753C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5117784" y="7630808"/>
          <a:ext cx="176300" cy="1811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225287</xdr:colOff>
      <xdr:row>43</xdr:row>
      <xdr:rowOff>125896</xdr:rowOff>
    </xdr:from>
    <xdr:to>
      <xdr:col>8</xdr:col>
      <xdr:colOff>360643</xdr:colOff>
      <xdr:row>44</xdr:row>
      <xdr:rowOff>59856</xdr:rowOff>
    </xdr:to>
    <xdr:pic>
      <xdr:nvPicPr>
        <xdr:cNvPr id="121" name="Picture 32">
          <a:extLst>
            <a:ext uri="{FF2B5EF4-FFF2-40B4-BE49-F238E27FC236}">
              <a16:creationId xmlns:a16="http://schemas.microsoft.com/office/drawing/2014/main" id="{00E03A43-705F-4D5A-822E-AEDB98FE8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821194">
          <a:off x="5110020" y="8619233"/>
          <a:ext cx="119490" cy="1353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245165</xdr:colOff>
      <xdr:row>45</xdr:row>
      <xdr:rowOff>53009</xdr:rowOff>
    </xdr:from>
    <xdr:to>
      <xdr:col>8</xdr:col>
      <xdr:colOff>380521</xdr:colOff>
      <xdr:row>45</xdr:row>
      <xdr:rowOff>172499</xdr:rowOff>
    </xdr:to>
    <xdr:pic>
      <xdr:nvPicPr>
        <xdr:cNvPr id="122" name="Picture 32">
          <a:extLst>
            <a:ext uri="{FF2B5EF4-FFF2-40B4-BE49-F238E27FC236}">
              <a16:creationId xmlns:a16="http://schemas.microsoft.com/office/drawing/2014/main" id="{1D30D418-FCA7-469C-A1FC-3259D0540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821194">
          <a:off x="5129898" y="8924033"/>
          <a:ext cx="119490" cy="1353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33020</xdr:colOff>
      <xdr:row>2</xdr:row>
      <xdr:rowOff>151130</xdr:rowOff>
    </xdr:from>
    <xdr:to>
      <xdr:col>9</xdr:col>
      <xdr:colOff>337820</xdr:colOff>
      <xdr:row>17</xdr:row>
      <xdr:rowOff>151130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458452E-FA24-0DF1-7F32-AB5A916156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3</xdr:row>
      <xdr:rowOff>88900</xdr:rowOff>
    </xdr:from>
    <xdr:to>
      <xdr:col>11</xdr:col>
      <xdr:colOff>590549</xdr:colOff>
      <xdr:row>18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EAFC80-C0F0-45D4-9A03-FA8FBD089C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3174</xdr:colOff>
      <xdr:row>2</xdr:row>
      <xdr:rowOff>117474</xdr:rowOff>
    </xdr:from>
    <xdr:to>
      <xdr:col>10</xdr:col>
      <xdr:colOff>372745</xdr:colOff>
      <xdr:row>22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E7A3C0-2672-422C-AE5F-CE6FD6DAC5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6349</xdr:colOff>
      <xdr:row>3</xdr:row>
      <xdr:rowOff>12699</xdr:rowOff>
    </xdr:from>
    <xdr:to>
      <xdr:col>13</xdr:col>
      <xdr:colOff>0</xdr:colOff>
      <xdr:row>25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B60105C-7B1C-4CB0-8DE0-359E2D82AA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15874</xdr:colOff>
      <xdr:row>2</xdr:row>
      <xdr:rowOff>107950</xdr:rowOff>
    </xdr:from>
    <xdr:to>
      <xdr:col>13</xdr:col>
      <xdr:colOff>603250</xdr:colOff>
      <xdr:row>24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855CB4-BB2A-41F7-947E-34EC25BD74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34924</xdr:colOff>
      <xdr:row>2</xdr:row>
      <xdr:rowOff>111124</xdr:rowOff>
    </xdr:from>
    <xdr:to>
      <xdr:col>12</xdr:col>
      <xdr:colOff>406399</xdr:colOff>
      <xdr:row>17</xdr:row>
      <xdr:rowOff>133349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583FEA-D265-4CCA-9822-F8C141CD0D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10</xdr:col>
      <xdr:colOff>276225</xdr:colOff>
      <xdr:row>26</xdr:row>
      <xdr:rowOff>24765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75DE9D0-C07D-E29B-4CD1-04A7082106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552450"/>
          <a:ext cx="5760720" cy="33858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10159</xdr:colOff>
      <xdr:row>2</xdr:row>
      <xdr:rowOff>135890</xdr:rowOff>
    </xdr:from>
    <xdr:to>
      <xdr:col>8</xdr:col>
      <xdr:colOff>247650</xdr:colOff>
      <xdr:row>19</xdr:row>
      <xdr:rowOff>8255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771DC9-F31A-4DA3-B21B-D37DB49494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3</xdr:row>
      <xdr:rowOff>3174</xdr:rowOff>
    </xdr:from>
    <xdr:to>
      <xdr:col>16</xdr:col>
      <xdr:colOff>387350</xdr:colOff>
      <xdr:row>22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1308E8-9824-48F2-93C1-BB07949F29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77108</xdr:colOff>
      <xdr:row>6</xdr:row>
      <xdr:rowOff>79830</xdr:rowOff>
    </xdr:from>
    <xdr:to>
      <xdr:col>11</xdr:col>
      <xdr:colOff>480786</xdr:colOff>
      <xdr:row>32</xdr:row>
      <xdr:rowOff>27214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8BBCDA-AFF1-4E3A-9722-F2169CAC8A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165923</xdr:colOff>
      <xdr:row>4</xdr:row>
      <xdr:rowOff>27725</xdr:rowOff>
    </xdr:from>
    <xdr:to>
      <xdr:col>21</xdr:col>
      <xdr:colOff>518716</xdr:colOff>
      <xdr:row>34</xdr:row>
      <xdr:rowOff>28180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271AF44-7846-4260-A4E2-F26847C51559}"/>
            </a:ext>
            <a:ext uri="{147F2762-F138-4A5C-976F-8EAC2B608ADB}">
              <a16:predDERef xmlns:a16="http://schemas.microsoft.com/office/drawing/2014/main" pred="{B9F9FEE8-3968-8DAC-3890-62711995B1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436245</xdr:colOff>
      <xdr:row>4</xdr:row>
      <xdr:rowOff>4445</xdr:rowOff>
    </xdr:from>
    <xdr:to>
      <xdr:col>9</xdr:col>
      <xdr:colOff>581025</xdr:colOff>
      <xdr:row>18</xdr:row>
      <xdr:rowOff>173355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2BED8C-BFF9-4772-82B0-D649C76D17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322580</xdr:colOff>
      <xdr:row>2</xdr:row>
      <xdr:rowOff>69850</xdr:rowOff>
    </xdr:from>
    <xdr:to>
      <xdr:col>11</xdr:col>
      <xdr:colOff>182383</xdr:colOff>
      <xdr:row>18</xdr:row>
      <xdr:rowOff>86498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43F1CBF-4C56-4120-AE73-FD25C01907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</xdr:colOff>
      <xdr:row>2</xdr:row>
      <xdr:rowOff>158750</xdr:rowOff>
    </xdr:from>
    <xdr:to>
      <xdr:col>11</xdr:col>
      <xdr:colOff>346075</xdr:colOff>
      <xdr:row>20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63364A-33CF-BF33-A527-E5C8B4BADB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EC layout">
      <a:dk1>
        <a:srgbClr val="000000"/>
      </a:dk1>
      <a:lt1>
        <a:srgbClr val="FFFFFF"/>
      </a:lt1>
      <a:dk2>
        <a:srgbClr val="4D4D4D"/>
      </a:dk2>
      <a:lt2>
        <a:srgbClr val="D3E8F9"/>
      </a:lt2>
      <a:accent1>
        <a:srgbClr val="034EA2"/>
      </a:accent1>
      <a:accent2>
        <a:srgbClr val="4BC5DE"/>
      </a:accent2>
      <a:accent3>
        <a:srgbClr val="1EC08A"/>
      </a:accent3>
      <a:accent4>
        <a:srgbClr val="ED8D2F"/>
      </a:accent4>
      <a:accent5>
        <a:srgbClr val="FFC000"/>
      </a:accent5>
      <a:accent6>
        <a:srgbClr val="E76C53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AO25"/>
  <sheetViews>
    <sheetView showGridLines="0" tabSelected="1" zoomScaleNormal="100" workbookViewId="0">
      <selection activeCell="F27" sqref="F27"/>
    </sheetView>
  </sheetViews>
  <sheetFormatPr defaultColWidth="8.5546875" defaultRowHeight="14.4" x14ac:dyDescent="0.3"/>
  <cols>
    <col min="1" max="18" width="8.5546875" style="2"/>
    <col min="19" max="19" width="13.5546875" style="7" customWidth="1"/>
    <col min="20" max="16384" width="8.5546875" style="2"/>
  </cols>
  <sheetData>
    <row r="2" spans="2:41" x14ac:dyDescent="0.3">
      <c r="B2" s="27" t="s">
        <v>420</v>
      </c>
      <c r="S2" s="1" t="s">
        <v>405</v>
      </c>
    </row>
    <row r="4" spans="2:41" x14ac:dyDescent="0.3">
      <c r="S4" s="3"/>
      <c r="T4" s="4" t="s">
        <v>0</v>
      </c>
      <c r="U4" s="4" t="s">
        <v>1</v>
      </c>
      <c r="V4" s="4" t="s">
        <v>2</v>
      </c>
      <c r="W4" s="4" t="s">
        <v>3</v>
      </c>
      <c r="X4" s="4" t="s">
        <v>4</v>
      </c>
      <c r="Y4" s="4" t="s">
        <v>5</v>
      </c>
      <c r="Z4" s="4" t="s">
        <v>6</v>
      </c>
      <c r="AA4" s="4" t="s">
        <v>7</v>
      </c>
      <c r="AB4" s="4" t="s">
        <v>8</v>
      </c>
      <c r="AC4" s="4" t="s">
        <v>9</v>
      </c>
      <c r="AD4" s="4" t="s">
        <v>10</v>
      </c>
      <c r="AE4" s="4" t="s">
        <v>11</v>
      </c>
      <c r="AF4" s="4" t="s">
        <v>12</v>
      </c>
      <c r="AG4" s="4" t="s">
        <v>13</v>
      </c>
      <c r="AH4" s="4" t="s">
        <v>14</v>
      </c>
      <c r="AI4" s="4" t="s">
        <v>15</v>
      </c>
      <c r="AJ4" s="4" t="s">
        <v>16</v>
      </c>
      <c r="AK4" s="4" t="s">
        <v>17</v>
      </c>
      <c r="AL4" s="4" t="s">
        <v>18</v>
      </c>
      <c r="AM4" s="4" t="s">
        <v>19</v>
      </c>
      <c r="AN4" s="4">
        <v>2020</v>
      </c>
      <c r="AO4" s="4">
        <v>2021</v>
      </c>
    </row>
    <row r="5" spans="2:41" x14ac:dyDescent="0.3">
      <c r="S5" s="3" t="s">
        <v>20</v>
      </c>
      <c r="T5" s="5">
        <v>142.30000000000001</v>
      </c>
      <c r="U5" s="5">
        <v>150.19999999999999</v>
      </c>
      <c r="V5" s="5">
        <v>156.4</v>
      </c>
      <c r="W5" s="5">
        <v>160.30000000000001</v>
      </c>
      <c r="X5" s="5">
        <v>164.6</v>
      </c>
      <c r="Y5" s="5">
        <v>170.6</v>
      </c>
      <c r="Z5" s="5">
        <v>182.5</v>
      </c>
      <c r="AA5" s="5">
        <v>193.1</v>
      </c>
      <c r="AB5" s="5">
        <v>207.8</v>
      </c>
      <c r="AC5" s="5">
        <v>208.5</v>
      </c>
      <c r="AD5" s="5">
        <v>216.3</v>
      </c>
      <c r="AE5" s="5">
        <v>228.3</v>
      </c>
      <c r="AF5" s="5">
        <v>236.7</v>
      </c>
      <c r="AG5" s="5">
        <v>241.5</v>
      </c>
      <c r="AH5" s="5">
        <v>248.6</v>
      </c>
      <c r="AI5" s="5">
        <v>258.7</v>
      </c>
      <c r="AJ5" s="5">
        <v>265.7</v>
      </c>
      <c r="AK5" s="5">
        <v>281.39999999999998</v>
      </c>
      <c r="AL5" s="5">
        <v>295.60000000000002</v>
      </c>
      <c r="AM5" s="5">
        <v>311.89999999999998</v>
      </c>
      <c r="AN5" s="5">
        <v>309.39999999999998</v>
      </c>
      <c r="AO5" s="5">
        <v>331</v>
      </c>
    </row>
    <row r="6" spans="2:41" x14ac:dyDescent="0.3">
      <c r="S6" s="3" t="s">
        <v>21</v>
      </c>
      <c r="T6" s="5">
        <v>153.9</v>
      </c>
      <c r="U6" s="5">
        <v>143</v>
      </c>
      <c r="V6" s="5">
        <v>131.69999999999999</v>
      </c>
      <c r="W6" s="5">
        <v>119.7</v>
      </c>
      <c r="X6" s="5">
        <v>117.4</v>
      </c>
      <c r="Y6" s="5">
        <v>121.8</v>
      </c>
      <c r="Z6" s="5">
        <v>118.3</v>
      </c>
      <c r="AA6" s="5">
        <v>110.1</v>
      </c>
      <c r="AB6" s="5">
        <v>114</v>
      </c>
      <c r="AC6" s="5">
        <v>121.4</v>
      </c>
      <c r="AD6" s="5">
        <v>135</v>
      </c>
      <c r="AE6" s="5">
        <v>143.69999999999999</v>
      </c>
      <c r="AF6" s="5">
        <v>155</v>
      </c>
      <c r="AG6" s="5">
        <v>128.6</v>
      </c>
      <c r="AH6" s="5">
        <v>124.5</v>
      </c>
      <c r="AI6" s="5">
        <v>129.80000000000001</v>
      </c>
      <c r="AJ6" s="5">
        <v>140.69999999999999</v>
      </c>
      <c r="AK6" s="5">
        <v>138.19999999999999</v>
      </c>
      <c r="AL6" s="5">
        <v>137.4</v>
      </c>
      <c r="AM6" s="5">
        <v>147.19999999999999</v>
      </c>
      <c r="AN6" s="5">
        <v>144.6</v>
      </c>
      <c r="AO6" s="5">
        <v>139.4</v>
      </c>
    </row>
    <row r="7" spans="2:41" x14ac:dyDescent="0.3">
      <c r="S7" s="3" t="s">
        <v>22</v>
      </c>
      <c r="T7" s="5">
        <v>13.3</v>
      </c>
      <c r="U7" s="5">
        <v>14</v>
      </c>
      <c r="V7" s="5">
        <v>14.7</v>
      </c>
      <c r="W7" s="5">
        <v>14.2</v>
      </c>
      <c r="X7" s="5">
        <v>15.6</v>
      </c>
      <c r="Y7" s="5">
        <v>19</v>
      </c>
      <c r="Z7" s="5">
        <v>22.8</v>
      </c>
      <c r="AA7" s="5">
        <v>24.6</v>
      </c>
      <c r="AB7" s="5">
        <v>21.5</v>
      </c>
      <c r="AC7" s="5">
        <v>21.4</v>
      </c>
      <c r="AD7" s="5">
        <v>28.6</v>
      </c>
      <c r="AE7" s="5">
        <v>32.4</v>
      </c>
      <c r="AF7" s="5">
        <v>38.299999999999997</v>
      </c>
      <c r="AG7" s="5">
        <v>40.799999999999997</v>
      </c>
      <c r="AH7" s="5">
        <v>45.6</v>
      </c>
      <c r="AI7" s="5">
        <v>52.5</v>
      </c>
      <c r="AJ7" s="5">
        <v>54</v>
      </c>
      <c r="AK7" s="5">
        <v>61.7</v>
      </c>
      <c r="AL7" s="5">
        <v>66</v>
      </c>
      <c r="AM7" s="5">
        <v>68.2</v>
      </c>
      <c r="AN7" s="5">
        <v>69.2</v>
      </c>
      <c r="AO7" s="5">
        <v>75.400000000000006</v>
      </c>
    </row>
    <row r="8" spans="2:41" x14ac:dyDescent="0.3">
      <c r="S8" s="3" t="s">
        <v>381</v>
      </c>
      <c r="T8" s="5">
        <v>29.1</v>
      </c>
      <c r="U8" s="5">
        <v>29.4</v>
      </c>
      <c r="V8" s="5">
        <v>30.6</v>
      </c>
      <c r="W8" s="5">
        <v>28.8</v>
      </c>
      <c r="X8" s="5">
        <v>29.8</v>
      </c>
      <c r="Y8" s="5">
        <v>31.7</v>
      </c>
      <c r="Z8" s="5">
        <v>34</v>
      </c>
      <c r="AA8" s="5">
        <v>36.5</v>
      </c>
      <c r="AB8" s="5">
        <v>32.200000000000003</v>
      </c>
      <c r="AC8" s="5">
        <v>29</v>
      </c>
      <c r="AD8" s="5">
        <v>30.7</v>
      </c>
      <c r="AE8" s="5">
        <v>31.5</v>
      </c>
      <c r="AF8" s="5">
        <v>33.299999999999997</v>
      </c>
      <c r="AG8" s="5">
        <v>34</v>
      </c>
      <c r="AH8" s="5">
        <v>38</v>
      </c>
      <c r="AI8" s="5">
        <v>43.6</v>
      </c>
      <c r="AJ8" s="5">
        <v>40.4</v>
      </c>
      <c r="AK8" s="5">
        <v>39.700000000000003</v>
      </c>
      <c r="AL8" s="5">
        <v>41.9</v>
      </c>
      <c r="AM8" s="5">
        <v>44.4</v>
      </c>
      <c r="AN8" s="5"/>
      <c r="AO8" s="5"/>
    </row>
    <row r="9" spans="2:41" x14ac:dyDescent="0.3">
      <c r="S9" s="3" t="s">
        <v>94</v>
      </c>
      <c r="T9" s="5">
        <v>291.8</v>
      </c>
      <c r="U9" s="5">
        <v>312.89999999999998</v>
      </c>
      <c r="V9" s="5">
        <v>296</v>
      </c>
      <c r="W9" s="5">
        <v>259.8</v>
      </c>
      <c r="X9" s="5">
        <v>245.7</v>
      </c>
      <c r="Y9" s="5">
        <v>263.7</v>
      </c>
      <c r="Z9" s="5">
        <v>281.39999999999998</v>
      </c>
      <c r="AA9" s="5">
        <v>277.5</v>
      </c>
      <c r="AB9" s="5">
        <v>276.89999999999998</v>
      </c>
      <c r="AC9" s="5">
        <v>291.39999999999998</v>
      </c>
      <c r="AD9" s="5">
        <v>309.3</v>
      </c>
      <c r="AE9" s="5">
        <v>308.8</v>
      </c>
      <c r="AF9" s="5">
        <v>338.1</v>
      </c>
      <c r="AG9" s="5">
        <v>342.7</v>
      </c>
      <c r="AH9" s="5">
        <v>359.1</v>
      </c>
      <c r="AI9" s="5">
        <v>457.3</v>
      </c>
      <c r="AJ9" s="5">
        <v>481.9</v>
      </c>
      <c r="AK9" s="5">
        <v>492.5</v>
      </c>
      <c r="AL9" s="5">
        <v>514.4</v>
      </c>
      <c r="AM9" s="5">
        <v>606.20000000000005</v>
      </c>
      <c r="AN9" s="5">
        <v>631.1</v>
      </c>
      <c r="AO9" s="5">
        <v>681.5</v>
      </c>
    </row>
    <row r="10" spans="2:41" x14ac:dyDescent="0.3">
      <c r="S10" s="3" t="s">
        <v>23</v>
      </c>
      <c r="T10" s="5">
        <v>11.8</v>
      </c>
      <c r="U10" s="5">
        <v>14.1</v>
      </c>
      <c r="V10" s="5">
        <v>16.5</v>
      </c>
      <c r="W10" s="5">
        <v>16.399999999999999</v>
      </c>
      <c r="X10" s="5">
        <v>19.100000000000001</v>
      </c>
      <c r="Y10" s="5">
        <v>24</v>
      </c>
      <c r="Z10" s="5">
        <v>30</v>
      </c>
      <c r="AA10" s="5">
        <v>35.6</v>
      </c>
      <c r="AB10" s="5">
        <v>45.2</v>
      </c>
      <c r="AC10" s="5">
        <v>60.9</v>
      </c>
      <c r="AD10" s="5">
        <v>78.7</v>
      </c>
      <c r="AE10" s="5">
        <v>96.6</v>
      </c>
      <c r="AF10" s="5">
        <v>127.1</v>
      </c>
      <c r="AG10" s="5">
        <v>145.1</v>
      </c>
      <c r="AH10" s="5">
        <v>159</v>
      </c>
      <c r="AI10" s="5">
        <v>203.2</v>
      </c>
      <c r="AJ10" s="5">
        <v>213.2</v>
      </c>
      <c r="AK10" s="5">
        <v>230.8</v>
      </c>
      <c r="AL10" s="5">
        <v>252</v>
      </c>
      <c r="AM10" s="5">
        <v>286.3</v>
      </c>
      <c r="AN10" s="5">
        <v>309.8</v>
      </c>
      <c r="AO10" s="5"/>
    </row>
    <row r="11" spans="2:41" x14ac:dyDescent="0.3"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9" t="s">
        <v>24</v>
      </c>
      <c r="AI11" s="7"/>
      <c r="AJ11" s="7"/>
      <c r="AK11" s="7"/>
      <c r="AL11" s="7"/>
      <c r="AM11" s="7"/>
    </row>
    <row r="12" spans="2:41" x14ac:dyDescent="0.3">
      <c r="S12" s="2"/>
    </row>
    <row r="23" spans="2:15" x14ac:dyDescent="0.3">
      <c r="O23" s="12" t="s">
        <v>406</v>
      </c>
    </row>
    <row r="24" spans="2:15" x14ac:dyDescent="0.3">
      <c r="B24" s="11" t="s">
        <v>407</v>
      </c>
    </row>
    <row r="25" spans="2:15" x14ac:dyDescent="0.3">
      <c r="B25" s="11" t="s">
        <v>408</v>
      </c>
    </row>
  </sheetData>
  <pageMargins left="0.7" right="0.7" top="0.75" bottom="0.75" header="0.3" footer="0.3"/>
  <pageSetup orientation="portrait" horizontalDpi="90" verticalDpi="9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529CA-2538-41B6-8109-AF6F76B379DC}">
  <dimension ref="B2:U24"/>
  <sheetViews>
    <sheetView showGridLines="0" zoomScaleNormal="100" workbookViewId="0">
      <selection activeCell="E31" sqref="E31"/>
    </sheetView>
  </sheetViews>
  <sheetFormatPr defaultColWidth="8.5546875" defaultRowHeight="14.4" x14ac:dyDescent="0.3"/>
  <cols>
    <col min="1" max="16384" width="8.5546875" style="2"/>
  </cols>
  <sheetData>
    <row r="2" spans="2:21" x14ac:dyDescent="0.3">
      <c r="B2" s="26" t="s">
        <v>425</v>
      </c>
    </row>
    <row r="3" spans="2:21" x14ac:dyDescent="0.3">
      <c r="P3" s="29" t="s">
        <v>319</v>
      </c>
      <c r="Q3" s="29" t="s">
        <v>20</v>
      </c>
      <c r="R3" s="29" t="s">
        <v>94</v>
      </c>
      <c r="S3" s="29" t="s">
        <v>26</v>
      </c>
      <c r="T3" s="29" t="s">
        <v>21</v>
      </c>
      <c r="U3" s="29" t="s">
        <v>110</v>
      </c>
    </row>
    <row r="4" spans="2:21" x14ac:dyDescent="0.3">
      <c r="P4" s="29" t="s">
        <v>200</v>
      </c>
      <c r="Q4" s="133">
        <v>0.33209656148786615</v>
      </c>
      <c r="R4" s="133">
        <v>6.3784441855568336E-2</v>
      </c>
      <c r="S4" s="133">
        <v>9.988101862352225E-2</v>
      </c>
      <c r="T4" s="133">
        <v>0.28930464178188597</v>
      </c>
      <c r="U4" s="133">
        <v>6.3524380408553072E-2</v>
      </c>
    </row>
    <row r="5" spans="2:21" x14ac:dyDescent="0.3">
      <c r="P5" s="29" t="s">
        <v>100</v>
      </c>
      <c r="Q5" s="133">
        <v>0.20091420179432895</v>
      </c>
      <c r="R5" s="133">
        <v>0.25997362233630922</v>
      </c>
      <c r="S5" s="133">
        <v>7.1971795064126917E-2</v>
      </c>
      <c r="T5" s="133">
        <v>0.14152449999574795</v>
      </c>
      <c r="U5" s="133">
        <v>0.29065556276510734</v>
      </c>
    </row>
    <row r="6" spans="2:21" x14ac:dyDescent="0.3">
      <c r="P6" s="29" t="s">
        <v>193</v>
      </c>
      <c r="Q6" s="133">
        <v>0.14548734974257152</v>
      </c>
      <c r="R6" s="133">
        <v>0.2296113242193443</v>
      </c>
      <c r="S6" s="133">
        <v>0.26516619170774119</v>
      </c>
      <c r="T6" s="133">
        <v>0.18398869015070704</v>
      </c>
      <c r="U6" s="133">
        <v>0.31611393586969111</v>
      </c>
    </row>
    <row r="7" spans="2:21" x14ac:dyDescent="0.3">
      <c r="P7" s="29" t="s">
        <v>77</v>
      </c>
      <c r="Q7" s="133">
        <v>7.8442466048674872E-2</v>
      </c>
      <c r="R7" s="133">
        <v>0.34303728992633448</v>
      </c>
      <c r="S7" s="133">
        <v>0.17444023063362801</v>
      </c>
      <c r="T7" s="133">
        <v>9.1885057604136247E-2</v>
      </c>
      <c r="U7" s="133">
        <v>7.312516917652051E-2</v>
      </c>
    </row>
    <row r="8" spans="2:21" x14ac:dyDescent="0.3">
      <c r="P8" s="127"/>
      <c r="Q8" s="134"/>
      <c r="R8" s="134"/>
      <c r="S8" s="134"/>
      <c r="T8" s="24"/>
      <c r="U8" s="24"/>
    </row>
    <row r="9" spans="2:21" x14ac:dyDescent="0.3">
      <c r="P9" s="127"/>
      <c r="Q9" s="134"/>
      <c r="R9" s="134"/>
      <c r="S9" s="134"/>
      <c r="T9" s="24"/>
      <c r="U9" s="24"/>
    </row>
    <row r="10" spans="2:21" x14ac:dyDescent="0.3">
      <c r="P10" s="127"/>
      <c r="Q10" s="134"/>
      <c r="R10" s="134"/>
      <c r="S10" s="134"/>
      <c r="T10" s="24"/>
      <c r="U10" s="24"/>
    </row>
    <row r="11" spans="2:21" x14ac:dyDescent="0.3">
      <c r="P11" s="127"/>
      <c r="Q11" s="134"/>
      <c r="R11" s="134"/>
      <c r="S11" s="134"/>
      <c r="T11" s="24"/>
      <c r="U11" s="24"/>
    </row>
    <row r="12" spans="2:21" x14ac:dyDescent="0.3">
      <c r="P12" s="24"/>
      <c r="Q12" s="24"/>
      <c r="R12" s="24"/>
      <c r="S12" s="24"/>
      <c r="T12" s="24"/>
      <c r="U12" s="24"/>
    </row>
    <row r="13" spans="2:21" x14ac:dyDescent="0.3">
      <c r="P13" s="24"/>
      <c r="Q13" s="24"/>
      <c r="R13" s="24"/>
      <c r="S13" s="24"/>
      <c r="T13" s="24"/>
      <c r="U13" s="24"/>
    </row>
    <row r="22" spans="2:10" x14ac:dyDescent="0.3">
      <c r="J22" s="12" t="s">
        <v>406</v>
      </c>
    </row>
    <row r="23" spans="2:10" x14ac:dyDescent="0.3">
      <c r="B23" s="6" t="s">
        <v>388</v>
      </c>
    </row>
    <row r="24" spans="2:10" x14ac:dyDescent="0.3">
      <c r="B24" s="6" t="s">
        <v>324</v>
      </c>
    </row>
  </sheetData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E8516-AC50-4F5B-A2AF-1D918579BE09}">
  <dimension ref="B2:V62"/>
  <sheetViews>
    <sheetView showGridLines="0" workbookViewId="0">
      <selection activeCell="I29" sqref="I29"/>
    </sheetView>
  </sheetViews>
  <sheetFormatPr defaultRowHeight="14.4" x14ac:dyDescent="0.3"/>
  <sheetData>
    <row r="2" spans="2:22" x14ac:dyDescent="0.3">
      <c r="B2" s="28" t="s">
        <v>426</v>
      </c>
    </row>
    <row r="4" spans="2:22" x14ac:dyDescent="0.3">
      <c r="N4" s="13"/>
      <c r="O4" s="13"/>
      <c r="P4" s="13"/>
      <c r="Q4" s="13"/>
      <c r="R4" s="13"/>
      <c r="S4" s="13"/>
      <c r="T4" s="13"/>
      <c r="U4" s="13"/>
      <c r="V4" s="13"/>
    </row>
    <row r="5" spans="2:22" x14ac:dyDescent="0.3">
      <c r="N5" s="14"/>
      <c r="O5" s="13"/>
      <c r="P5" s="13"/>
      <c r="Q5" s="13"/>
      <c r="R5" s="13"/>
      <c r="S5" s="13"/>
      <c r="T5" s="13"/>
      <c r="U5" s="13"/>
      <c r="V5" s="13"/>
    </row>
    <row r="6" spans="2:22" x14ac:dyDescent="0.3">
      <c r="N6" s="13"/>
      <c r="V6" s="13"/>
    </row>
    <row r="7" spans="2:22" x14ac:dyDescent="0.3">
      <c r="N7" s="29" t="s">
        <v>319</v>
      </c>
      <c r="O7" s="29" t="s">
        <v>382</v>
      </c>
      <c r="P7" s="29" t="s">
        <v>94</v>
      </c>
      <c r="Q7" s="29" t="s">
        <v>26</v>
      </c>
      <c r="R7" s="29" t="s">
        <v>21</v>
      </c>
      <c r="S7" s="29" t="s">
        <v>110</v>
      </c>
      <c r="T7" s="136"/>
      <c r="V7" s="13"/>
    </row>
    <row r="8" spans="2:22" x14ac:dyDescent="0.3">
      <c r="N8" s="29" t="s">
        <v>200</v>
      </c>
      <c r="O8" s="40">
        <v>5.4892606236044805E-2</v>
      </c>
      <c r="P8" s="40">
        <v>5.1425107863619132E-2</v>
      </c>
      <c r="Q8" s="40">
        <v>5.2752835680967412E-2</v>
      </c>
      <c r="R8" s="40">
        <v>4.1139466532210532E-2</v>
      </c>
      <c r="S8" s="40">
        <v>4.1139466532210532E-2</v>
      </c>
      <c r="T8" s="137"/>
      <c r="V8" s="13"/>
    </row>
    <row r="9" spans="2:22" x14ac:dyDescent="0.3">
      <c r="N9" s="29" t="s">
        <v>100</v>
      </c>
      <c r="O9" s="40">
        <v>0.11566421739779668</v>
      </c>
      <c r="P9" s="40">
        <v>0.13117695103234275</v>
      </c>
      <c r="Q9" s="40">
        <v>7.5553646168107641E-2</v>
      </c>
      <c r="R9" s="40">
        <v>0.14756706686027529</v>
      </c>
      <c r="S9" s="40">
        <v>0.14756706686027529</v>
      </c>
      <c r="T9" s="137"/>
      <c r="V9" s="13"/>
    </row>
    <row r="10" spans="2:22" x14ac:dyDescent="0.3">
      <c r="N10" s="29" t="s">
        <v>193</v>
      </c>
      <c r="O10" s="40">
        <v>8.7335048156235009E-2</v>
      </c>
      <c r="P10" s="40">
        <v>9.5448489528669966E-2</v>
      </c>
      <c r="Q10" s="40">
        <v>7.6270550692167927E-2</v>
      </c>
      <c r="R10" s="40">
        <v>4.6860978108737975E-2</v>
      </c>
      <c r="S10" s="40">
        <v>4.6860978108737975E-2</v>
      </c>
      <c r="T10" s="137"/>
      <c r="V10" s="13"/>
    </row>
    <row r="11" spans="2:22" x14ac:dyDescent="0.3">
      <c r="N11" s="29" t="s">
        <v>77</v>
      </c>
      <c r="O11" s="40">
        <v>5.4523952259691588E-2</v>
      </c>
      <c r="P11" s="40">
        <v>0.15338386488412906</v>
      </c>
      <c r="Q11" s="40">
        <v>7.7027469000712501E-2</v>
      </c>
      <c r="R11" s="40">
        <v>5.4896391692746231E-2</v>
      </c>
      <c r="S11" s="40">
        <v>5.4896391692746231E-2</v>
      </c>
      <c r="T11" s="137"/>
      <c r="V11" s="13"/>
    </row>
    <row r="12" spans="2:22" x14ac:dyDescent="0.3">
      <c r="N12" s="136"/>
      <c r="O12" s="137"/>
      <c r="P12" s="137"/>
      <c r="Q12" s="137"/>
      <c r="R12" s="137"/>
      <c r="S12" s="137"/>
      <c r="T12" s="137"/>
      <c r="V12" s="13"/>
    </row>
    <row r="13" spans="2:22" x14ac:dyDescent="0.3">
      <c r="N13" s="136"/>
      <c r="O13" s="137"/>
      <c r="P13" s="137"/>
      <c r="Q13" s="137"/>
      <c r="R13" s="137"/>
      <c r="S13" s="137"/>
      <c r="T13" s="137"/>
      <c r="V13" s="13"/>
    </row>
    <row r="14" spans="2:22" x14ac:dyDescent="0.3">
      <c r="N14" s="136"/>
      <c r="O14" s="137"/>
      <c r="P14" s="137"/>
      <c r="Q14" s="137"/>
      <c r="R14" s="137"/>
      <c r="S14" s="137"/>
      <c r="T14" s="137"/>
      <c r="V14" s="13"/>
    </row>
    <row r="15" spans="2:22" x14ac:dyDescent="0.3">
      <c r="N15" s="136"/>
      <c r="O15" s="137"/>
      <c r="P15" s="137"/>
      <c r="Q15" s="137"/>
      <c r="R15" s="137"/>
      <c r="S15" s="137"/>
      <c r="T15" s="137"/>
      <c r="V15" s="13"/>
    </row>
    <row r="16" spans="2:22" x14ac:dyDescent="0.3">
      <c r="N16" s="136"/>
      <c r="O16" s="137"/>
      <c r="P16" s="137"/>
      <c r="Q16" s="137"/>
      <c r="R16" s="137"/>
      <c r="S16" s="137"/>
      <c r="T16" s="137"/>
      <c r="V16" s="13"/>
    </row>
    <row r="17" spans="2:22" x14ac:dyDescent="0.3">
      <c r="N17" s="136"/>
      <c r="O17" s="137"/>
      <c r="P17" s="137"/>
      <c r="Q17" s="137"/>
      <c r="R17" s="137"/>
      <c r="S17" s="137"/>
      <c r="T17" s="137"/>
      <c r="V17" s="13"/>
    </row>
    <row r="18" spans="2:22" x14ac:dyDescent="0.3">
      <c r="N18" s="136"/>
      <c r="O18" s="137"/>
      <c r="P18" s="137"/>
      <c r="Q18" s="137"/>
      <c r="R18" s="137"/>
      <c r="S18" s="137"/>
      <c r="T18" s="137"/>
      <c r="U18" s="13"/>
      <c r="V18" s="13"/>
    </row>
    <row r="19" spans="2:22" x14ac:dyDescent="0.3">
      <c r="N19" s="13"/>
      <c r="O19" s="13"/>
      <c r="P19" s="13"/>
      <c r="Q19" s="13"/>
      <c r="R19" s="13"/>
      <c r="S19" s="13"/>
      <c r="T19" s="13"/>
      <c r="U19" s="13"/>
      <c r="V19" s="13"/>
    </row>
    <row r="20" spans="2:22" x14ac:dyDescent="0.3">
      <c r="N20" s="13"/>
      <c r="O20" s="13"/>
      <c r="P20" s="13"/>
      <c r="Q20" s="13"/>
      <c r="R20" s="13"/>
      <c r="S20" s="13"/>
      <c r="T20" s="13"/>
      <c r="U20" s="13"/>
      <c r="V20" s="13"/>
    </row>
    <row r="21" spans="2:22" x14ac:dyDescent="0.3">
      <c r="N21" s="14"/>
    </row>
    <row r="22" spans="2:22" s="2" customFormat="1" x14ac:dyDescent="0.3">
      <c r="J22" s="12" t="s">
        <v>406</v>
      </c>
    </row>
    <row r="23" spans="2:22" s="2" customFormat="1" x14ac:dyDescent="0.3">
      <c r="B23" s="6" t="s">
        <v>388</v>
      </c>
    </row>
    <row r="24" spans="2:22" s="2" customFormat="1" x14ac:dyDescent="0.3">
      <c r="B24" s="6" t="s">
        <v>324</v>
      </c>
    </row>
    <row r="26" spans="2:22" x14ac:dyDescent="0.3">
      <c r="M26" s="126"/>
      <c r="N26" s="126"/>
      <c r="O26" s="126"/>
      <c r="P26" s="126"/>
      <c r="Q26" s="126"/>
      <c r="R26" s="126"/>
      <c r="S26" s="126"/>
      <c r="T26" s="126"/>
      <c r="U26" s="126"/>
    </row>
    <row r="27" spans="2:22" x14ac:dyDescent="0.3">
      <c r="B27" s="13"/>
      <c r="M27" s="126"/>
      <c r="N27" s="136"/>
      <c r="O27" s="126"/>
      <c r="P27" s="126"/>
      <c r="Q27" s="126"/>
      <c r="R27" s="126"/>
      <c r="S27" s="126"/>
      <c r="T27" s="126"/>
      <c r="U27" s="126"/>
    </row>
    <row r="28" spans="2:22" x14ac:dyDescent="0.3">
      <c r="M28" s="126"/>
      <c r="N28" s="126"/>
      <c r="O28" s="126"/>
      <c r="P28" s="126"/>
      <c r="Q28" s="126"/>
      <c r="R28" s="126"/>
      <c r="S28" s="126"/>
      <c r="T28" s="126"/>
      <c r="U28" s="126"/>
    </row>
    <row r="29" spans="2:22" x14ac:dyDescent="0.3">
      <c r="M29" s="126"/>
      <c r="N29" s="137"/>
      <c r="O29" s="136"/>
      <c r="P29" s="136"/>
      <c r="Q29" s="136"/>
      <c r="R29" s="136"/>
      <c r="S29" s="136"/>
      <c r="T29" s="126"/>
      <c r="U29" s="126"/>
    </row>
    <row r="30" spans="2:22" x14ac:dyDescent="0.3">
      <c r="M30" s="126"/>
      <c r="N30" s="136"/>
      <c r="O30" s="137"/>
      <c r="P30" s="137"/>
      <c r="Q30" s="137"/>
      <c r="R30" s="137"/>
      <c r="S30" s="137"/>
      <c r="T30" s="126"/>
      <c r="U30" s="126"/>
    </row>
    <row r="31" spans="2:22" x14ac:dyDescent="0.3">
      <c r="M31" s="126"/>
      <c r="N31" s="126"/>
      <c r="O31" s="126"/>
      <c r="P31" s="126"/>
      <c r="Q31" s="126"/>
      <c r="R31" s="126"/>
      <c r="S31" s="126"/>
      <c r="T31" s="126"/>
      <c r="U31" s="126"/>
    </row>
    <row r="60" spans="2:10" x14ac:dyDescent="0.3">
      <c r="J60" s="12"/>
    </row>
    <row r="61" spans="2:10" x14ac:dyDescent="0.3">
      <c r="B61" s="45"/>
    </row>
    <row r="62" spans="2:10" x14ac:dyDescent="0.3">
      <c r="B62" s="45"/>
    </row>
  </sheetData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D5E64-FFBF-40B4-8970-D2938875CBCE}">
  <dimension ref="B2:AA51"/>
  <sheetViews>
    <sheetView showGridLines="0" zoomScaleNormal="100" workbookViewId="0">
      <selection activeCell="M30" sqref="M30"/>
    </sheetView>
  </sheetViews>
  <sheetFormatPr defaultRowHeight="14.4" x14ac:dyDescent="0.3"/>
  <cols>
    <col min="21" max="23" width="9.21875" bestFit="1" customWidth="1"/>
    <col min="24" max="24" width="11.21875" bestFit="1" customWidth="1"/>
    <col min="25" max="26" width="9.21875" bestFit="1" customWidth="1"/>
  </cols>
  <sheetData>
    <row r="2" spans="2:27" x14ac:dyDescent="0.3">
      <c r="B2" s="28" t="s">
        <v>427</v>
      </c>
    </row>
    <row r="3" spans="2:27" x14ac:dyDescent="0.3">
      <c r="B3" s="28"/>
    </row>
    <row r="4" spans="2:27" x14ac:dyDescent="0.3">
      <c r="B4" s="28"/>
    </row>
    <row r="5" spans="2:27" x14ac:dyDescent="0.3">
      <c r="B5" s="28"/>
      <c r="U5" s="46"/>
      <c r="V5" s="46" t="s">
        <v>84</v>
      </c>
      <c r="W5" s="46" t="s">
        <v>83</v>
      </c>
      <c r="X5" s="46" t="s">
        <v>82</v>
      </c>
      <c r="Y5" s="46" t="s">
        <v>81</v>
      </c>
      <c r="Z5" s="46" t="s">
        <v>80</v>
      </c>
      <c r="AA5" s="46" t="s">
        <v>79</v>
      </c>
    </row>
    <row r="6" spans="2:27" x14ac:dyDescent="0.3">
      <c r="B6" s="28"/>
      <c r="U6" s="46">
        <v>2011</v>
      </c>
      <c r="V6" s="42">
        <v>2.7690900000000001E-2</v>
      </c>
      <c r="W6" s="42">
        <v>3.4239800000000001E-2</v>
      </c>
      <c r="X6" s="42">
        <v>1.7218799999999999E-2</v>
      </c>
      <c r="Y6" s="42">
        <v>1.37082E-2</v>
      </c>
      <c r="Z6" s="42">
        <v>1.2834099999999999E-2</v>
      </c>
      <c r="AA6" s="42">
        <v>1.6140600000000001E-2</v>
      </c>
    </row>
    <row r="7" spans="2:27" x14ac:dyDescent="0.3">
      <c r="U7" s="46">
        <v>2012</v>
      </c>
      <c r="V7" s="42">
        <v>2.8544300000000002E-2</v>
      </c>
      <c r="W7" s="42">
        <v>3.6150700000000001E-2</v>
      </c>
      <c r="X7" s="42">
        <v>1.7225799999999999E-2</v>
      </c>
      <c r="Y7" s="42">
        <v>1.18637E-2</v>
      </c>
      <c r="Z7" s="42">
        <v>1.6615100000000001E-2</v>
      </c>
      <c r="AA7" s="42">
        <v>1.64009E-2</v>
      </c>
    </row>
    <row r="8" spans="2:27" x14ac:dyDescent="0.3">
      <c r="U8" s="46">
        <v>2013</v>
      </c>
      <c r="V8" s="42">
        <v>2.9206900000000001E-2</v>
      </c>
      <c r="W8" s="42">
        <v>3.7154600000000003E-2</v>
      </c>
      <c r="X8" s="42">
        <v>1.8701499999999999E-2</v>
      </c>
      <c r="Y8" s="42">
        <v>1.2706E-2</v>
      </c>
      <c r="Z8" s="42">
        <v>1.4149699999999999E-2</v>
      </c>
      <c r="AA8" s="42">
        <v>1.6224200000000001E-2</v>
      </c>
    </row>
    <row r="9" spans="2:27" x14ac:dyDescent="0.3">
      <c r="U9" s="46">
        <v>2014</v>
      </c>
      <c r="V9" s="42">
        <v>3.1532299999999999E-2</v>
      </c>
      <c r="W9" s="42">
        <v>4.0175000000000002E-2</v>
      </c>
      <c r="X9" s="42">
        <v>1.91215E-2</v>
      </c>
      <c r="Y9" s="42">
        <v>1.4878799999999999E-2</v>
      </c>
      <c r="Z9" s="42">
        <v>1.54088E-2</v>
      </c>
      <c r="AA9" s="42">
        <v>1.6800699999999998E-2</v>
      </c>
    </row>
    <row r="10" spans="2:27" x14ac:dyDescent="0.3">
      <c r="U10" s="46">
        <v>2015</v>
      </c>
      <c r="V10" s="42">
        <v>3.5739E-2</v>
      </c>
      <c r="W10" s="42">
        <v>4.5745099999999997E-2</v>
      </c>
      <c r="X10" s="42">
        <v>2.1434100000000001E-2</v>
      </c>
      <c r="Y10" s="42">
        <v>1.78216E-2</v>
      </c>
      <c r="Z10" s="42">
        <v>1.5918100000000001E-2</v>
      </c>
      <c r="AA10" s="42">
        <v>1.9118799999999998E-2</v>
      </c>
    </row>
    <row r="11" spans="2:27" x14ac:dyDescent="0.3">
      <c r="U11" s="46">
        <v>2016</v>
      </c>
      <c r="V11" s="42">
        <v>3.8159400000000003E-2</v>
      </c>
      <c r="W11" s="42">
        <v>4.7348000000000001E-2</v>
      </c>
      <c r="X11" s="42">
        <v>2.5865699999999998E-2</v>
      </c>
      <c r="Y11" s="42">
        <v>1.8887999999999999E-2</v>
      </c>
      <c r="Z11" s="42">
        <v>2.16616E-2</v>
      </c>
      <c r="AA11" s="42">
        <v>1.6940799999999999E-2</v>
      </c>
    </row>
    <row r="12" spans="2:27" x14ac:dyDescent="0.3">
      <c r="U12" s="46">
        <v>2017</v>
      </c>
      <c r="V12" s="42">
        <v>3.6958499999999998E-2</v>
      </c>
      <c r="W12" s="42">
        <v>4.6372299999999998E-2</v>
      </c>
      <c r="X12" s="42">
        <v>2.40696E-2</v>
      </c>
      <c r="Y12" s="42">
        <v>1.8973E-2</v>
      </c>
      <c r="Z12" s="42">
        <v>1.9922800000000001E-2</v>
      </c>
      <c r="AA12" s="42">
        <v>1.6937600000000001E-2</v>
      </c>
    </row>
    <row r="13" spans="2:27" x14ac:dyDescent="0.3">
      <c r="U13" s="46">
        <v>2018</v>
      </c>
      <c r="V13" s="42">
        <v>3.8003200000000001E-2</v>
      </c>
      <c r="W13" s="42">
        <v>4.68499E-2</v>
      </c>
      <c r="X13" s="42">
        <v>2.5312999999999999E-2</v>
      </c>
      <c r="Y13" s="42">
        <v>2.0818900000000001E-2</v>
      </c>
      <c r="Z13" s="42">
        <v>1.9559199999999999E-2</v>
      </c>
      <c r="AA13" s="42">
        <v>2.0009800000000001E-2</v>
      </c>
    </row>
    <row r="14" spans="2:27" x14ac:dyDescent="0.3">
      <c r="U14" s="46">
        <v>2019</v>
      </c>
      <c r="V14" s="42">
        <v>4.0208099999999997E-2</v>
      </c>
      <c r="W14" s="42">
        <v>5.0257200000000002E-2</v>
      </c>
      <c r="X14" s="42">
        <v>2.45615E-2</v>
      </c>
      <c r="Y14" s="42">
        <v>2.5992600000000001E-2</v>
      </c>
      <c r="Z14" s="42">
        <v>2.2824799999999999E-2</v>
      </c>
      <c r="AA14" s="42">
        <v>1.67133E-2</v>
      </c>
    </row>
    <row r="15" spans="2:27" x14ac:dyDescent="0.3">
      <c r="U15" s="46">
        <v>2020</v>
      </c>
      <c r="V15" s="42">
        <v>4.5018900000000001E-2</v>
      </c>
      <c r="W15" s="42">
        <v>5.6494999999999997E-2</v>
      </c>
      <c r="X15" s="42">
        <v>2.92386E-2</v>
      </c>
      <c r="Y15" s="42">
        <v>2.5361499999999999E-2</v>
      </c>
      <c r="Z15" s="42">
        <v>2.59256E-2</v>
      </c>
      <c r="AA15" s="42">
        <v>1.80622E-2</v>
      </c>
    </row>
    <row r="16" spans="2:27" x14ac:dyDescent="0.3">
      <c r="U16" s="46">
        <v>2021</v>
      </c>
      <c r="V16" s="42">
        <v>4.3231899999999997E-2</v>
      </c>
      <c r="W16" s="42">
        <v>5.3822500000000002E-2</v>
      </c>
      <c r="X16" s="42">
        <v>2.9371499999999998E-2</v>
      </c>
      <c r="Y16" s="42">
        <v>2.47332E-2</v>
      </c>
      <c r="Z16" s="42">
        <v>2.4388199999999999E-2</v>
      </c>
      <c r="AA16" s="42">
        <v>1.8321E-2</v>
      </c>
    </row>
    <row r="17" spans="19:27" x14ac:dyDescent="0.3">
      <c r="U17" s="138"/>
    </row>
    <row r="18" spans="19:27" x14ac:dyDescent="0.3">
      <c r="U18" s="138"/>
    </row>
    <row r="19" spans="19:27" x14ac:dyDescent="0.3">
      <c r="U19" s="46">
        <v>2011</v>
      </c>
      <c r="V19" s="46" t="s">
        <v>89</v>
      </c>
      <c r="W19" s="46" t="s">
        <v>88</v>
      </c>
      <c r="X19" s="46" t="s">
        <v>87</v>
      </c>
      <c r="Y19" s="46" t="s">
        <v>86</v>
      </c>
      <c r="Z19" s="46" t="s">
        <v>85</v>
      </c>
      <c r="AA19" s="138"/>
    </row>
    <row r="20" spans="19:27" x14ac:dyDescent="0.3">
      <c r="U20" s="46">
        <v>2021</v>
      </c>
      <c r="V20" s="42">
        <v>3.7277E-3</v>
      </c>
      <c r="W20" s="42">
        <v>6.4029000000000004E-3</v>
      </c>
      <c r="X20" s="42">
        <v>3.5899999999999998E-5</v>
      </c>
      <c r="Y20" s="42">
        <v>5.3749999999999996E-3</v>
      </c>
      <c r="Z20" s="42">
        <v>1.5538899999999998E-2</v>
      </c>
    </row>
    <row r="24" spans="19:27" x14ac:dyDescent="0.3">
      <c r="U24" s="46"/>
      <c r="V24" s="46" t="s">
        <v>26</v>
      </c>
      <c r="W24" s="46" t="s">
        <v>20</v>
      </c>
      <c r="X24" s="46" t="s">
        <v>21</v>
      </c>
      <c r="Y24" s="46" t="s">
        <v>110</v>
      </c>
      <c r="Z24" s="46" t="s">
        <v>94</v>
      </c>
    </row>
    <row r="25" spans="19:27" x14ac:dyDescent="0.3">
      <c r="U25" s="46">
        <v>2021</v>
      </c>
      <c r="V25" s="42">
        <v>3.0481999999999996E-3</v>
      </c>
      <c r="W25" s="42">
        <v>2.5699E-3</v>
      </c>
      <c r="X25" s="42">
        <v>2.4333000000000002E-3</v>
      </c>
      <c r="Y25" s="42">
        <v>1.0274999999999998E-3</v>
      </c>
      <c r="Z25" s="42">
        <v>6.4269000000000001E-3</v>
      </c>
    </row>
    <row r="27" spans="19:27" x14ac:dyDescent="0.3">
      <c r="S27" s="13"/>
      <c r="T27" s="13"/>
      <c r="U27" s="13"/>
      <c r="V27" s="13"/>
      <c r="W27" s="13"/>
      <c r="X27" s="13"/>
      <c r="Y27" s="13"/>
    </row>
    <row r="28" spans="19:27" x14ac:dyDescent="0.3">
      <c r="S28" s="13"/>
      <c r="T28" s="13"/>
      <c r="U28" s="13"/>
      <c r="V28" s="13"/>
      <c r="W28" s="13"/>
      <c r="X28" s="13"/>
      <c r="Y28" s="13"/>
    </row>
    <row r="42" spans="3:25" x14ac:dyDescent="0.3">
      <c r="V42" s="13"/>
      <c r="W42" s="13"/>
      <c r="X42" s="13"/>
      <c r="Y42" s="13"/>
    </row>
    <row r="43" spans="3:25" x14ac:dyDescent="0.3">
      <c r="J43" s="12" t="s">
        <v>406</v>
      </c>
      <c r="V43" s="13"/>
      <c r="W43" s="13"/>
      <c r="X43" s="13"/>
      <c r="Y43" s="13"/>
    </row>
    <row r="44" spans="3:25" x14ac:dyDescent="0.3">
      <c r="C44" s="13" t="s">
        <v>90</v>
      </c>
    </row>
    <row r="45" spans="3:25" x14ac:dyDescent="0.3">
      <c r="C45" s="13" t="s">
        <v>389</v>
      </c>
    </row>
    <row r="50" spans="2:25" x14ac:dyDescent="0.3">
      <c r="I50" s="12"/>
      <c r="S50" s="13"/>
      <c r="T50" s="13"/>
      <c r="U50" s="13"/>
      <c r="V50" s="13"/>
      <c r="W50" s="13"/>
      <c r="X50" s="13"/>
      <c r="Y50" s="13"/>
    </row>
    <row r="51" spans="2:25" x14ac:dyDescent="0.3">
      <c r="B51" s="13"/>
      <c r="S51" s="13"/>
      <c r="T51" s="13"/>
      <c r="U51" s="13"/>
      <c r="V51" s="13"/>
      <c r="W51" s="13"/>
      <c r="X51" s="13"/>
      <c r="Y51" s="13"/>
    </row>
  </sheetData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39B92-241F-45FD-BA8E-192227D25CD0}">
  <dimension ref="B2:P20"/>
  <sheetViews>
    <sheetView showGridLines="0" workbookViewId="0">
      <selection activeCell="G24" sqref="G24"/>
    </sheetView>
  </sheetViews>
  <sheetFormatPr defaultRowHeight="14.4" x14ac:dyDescent="0.3"/>
  <cols>
    <col min="13" max="15" width="8.77734375" bestFit="1" customWidth="1"/>
    <col min="16" max="16" width="9" bestFit="1" customWidth="1"/>
  </cols>
  <sheetData>
    <row r="2" spans="2:16" x14ac:dyDescent="0.3">
      <c r="B2" s="28" t="s">
        <v>428</v>
      </c>
    </row>
    <row r="5" spans="2:16" x14ac:dyDescent="0.3">
      <c r="L5" s="46"/>
      <c r="M5" s="46" t="s">
        <v>89</v>
      </c>
      <c r="N5" s="46" t="s">
        <v>88</v>
      </c>
      <c r="O5" s="46" t="s">
        <v>86</v>
      </c>
      <c r="P5" s="46" t="s">
        <v>85</v>
      </c>
    </row>
    <row r="6" spans="2:16" x14ac:dyDescent="0.3">
      <c r="L6" s="46" t="s">
        <v>382</v>
      </c>
      <c r="M6" s="42">
        <v>4.30585E-3</v>
      </c>
      <c r="N6" s="42">
        <v>2.4649899999999998E-3</v>
      </c>
      <c r="O6" s="42">
        <v>3.7880600000000002E-3</v>
      </c>
      <c r="P6" s="49">
        <v>1.0572640000000001E-2</v>
      </c>
    </row>
    <row r="7" spans="2:16" x14ac:dyDescent="0.3">
      <c r="L7" s="46" t="s">
        <v>26</v>
      </c>
      <c r="M7" s="42">
        <v>7.4500499999999997E-3</v>
      </c>
      <c r="N7" s="42">
        <v>9.0362399999999992E-3</v>
      </c>
      <c r="O7" s="42">
        <v>4.6033000000000003E-3</v>
      </c>
      <c r="P7" s="49">
        <v>2.1089589999999998E-2</v>
      </c>
    </row>
    <row r="8" spans="2:16" x14ac:dyDescent="0.3">
      <c r="L8" s="46" t="s">
        <v>94</v>
      </c>
      <c r="M8" s="42">
        <v>4.1537199999999996E-3</v>
      </c>
      <c r="N8" s="42">
        <v>1.7427910000000001E-2</v>
      </c>
      <c r="O8" s="42">
        <v>1.0105690000000001E-2</v>
      </c>
      <c r="P8" s="49">
        <v>3.1579129999999997E-2</v>
      </c>
    </row>
    <row r="19" spans="2:9" x14ac:dyDescent="0.3">
      <c r="I19" s="12" t="s">
        <v>406</v>
      </c>
    </row>
    <row r="20" spans="2:9" x14ac:dyDescent="0.3">
      <c r="B20" s="45" t="s">
        <v>90</v>
      </c>
    </row>
  </sheetData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2DE68-BEAB-4C4E-9022-E059D1B34B8E}">
  <dimension ref="B2:AB27"/>
  <sheetViews>
    <sheetView showGridLines="0" zoomScale="115" zoomScaleNormal="115" workbookViewId="0">
      <selection activeCell="B3" sqref="B3"/>
    </sheetView>
  </sheetViews>
  <sheetFormatPr defaultRowHeight="14.4" x14ac:dyDescent="0.3"/>
  <sheetData>
    <row r="2" spans="2:28" x14ac:dyDescent="0.3">
      <c r="B2" s="28" t="s">
        <v>429</v>
      </c>
    </row>
    <row r="4" spans="2:28" x14ac:dyDescent="0.3">
      <c r="Q4" s="46"/>
      <c r="R4" s="46" t="s">
        <v>95</v>
      </c>
      <c r="S4" s="46" t="s">
        <v>96</v>
      </c>
      <c r="T4" s="46" t="s">
        <v>78</v>
      </c>
      <c r="U4" s="46" t="s">
        <v>97</v>
      </c>
      <c r="V4" s="46" t="s">
        <v>98</v>
      </c>
      <c r="W4" s="46" t="s">
        <v>99</v>
      </c>
      <c r="X4" s="46" t="s">
        <v>100</v>
      </c>
      <c r="Y4" s="46" t="s">
        <v>101</v>
      </c>
      <c r="Z4" s="46" t="s">
        <v>77</v>
      </c>
      <c r="AA4" s="46" t="s">
        <v>102</v>
      </c>
      <c r="AB4" s="46" t="s">
        <v>103</v>
      </c>
    </row>
    <row r="5" spans="2:28" x14ac:dyDescent="0.3">
      <c r="Q5" s="46">
        <v>2011</v>
      </c>
      <c r="R5" s="42">
        <v>4.5646399999999997E-2</v>
      </c>
      <c r="S5" s="42">
        <v>3.8935600000000001E-2</v>
      </c>
      <c r="T5" s="42">
        <v>2.01665E-2</v>
      </c>
      <c r="U5" s="42">
        <v>1.10388E-2</v>
      </c>
      <c r="V5" s="42">
        <v>4.1133000000000003E-3</v>
      </c>
      <c r="W5" s="42">
        <v>1.6236199999999999E-2</v>
      </c>
      <c r="X5" s="42">
        <v>0.105658</v>
      </c>
      <c r="Y5" s="42">
        <v>5.6529599999999999E-2</v>
      </c>
      <c r="Z5" s="42">
        <v>4.6877299999999997E-2</v>
      </c>
      <c r="AA5" s="42">
        <v>1.6403600000000001E-2</v>
      </c>
      <c r="AB5" s="42">
        <v>1.87966E-2</v>
      </c>
    </row>
    <row r="6" spans="2:28" x14ac:dyDescent="0.3">
      <c r="Q6" s="46">
        <v>2012</v>
      </c>
      <c r="R6" s="42">
        <v>4.6516399999999999E-2</v>
      </c>
      <c r="S6" s="42">
        <v>4.0675200000000002E-2</v>
      </c>
      <c r="T6" s="42">
        <v>2.12596E-2</v>
      </c>
      <c r="U6" s="42">
        <v>1.03625E-2</v>
      </c>
      <c r="V6" s="42">
        <v>4.3747999999999999E-3</v>
      </c>
      <c r="W6" s="42">
        <v>1.72339E-2</v>
      </c>
      <c r="X6" s="42">
        <v>0.1083673</v>
      </c>
      <c r="Y6" s="42">
        <v>5.7398999999999999E-2</v>
      </c>
      <c r="Z6" s="42">
        <v>4.9118000000000002E-2</v>
      </c>
      <c r="AA6" s="42">
        <v>1.7046200000000001E-2</v>
      </c>
      <c r="AB6" s="42">
        <v>1.9933200000000002E-2</v>
      </c>
    </row>
    <row r="7" spans="2:28" x14ac:dyDescent="0.3">
      <c r="Q7" s="46">
        <v>2013</v>
      </c>
      <c r="R7" s="42">
        <v>4.72811E-2</v>
      </c>
      <c r="S7" s="42">
        <v>4.03004E-2</v>
      </c>
      <c r="T7" s="42">
        <v>2.1446300000000001E-2</v>
      </c>
      <c r="U7" s="42">
        <v>1.03502E-2</v>
      </c>
      <c r="V7" s="42">
        <v>3.7761000000000001E-3</v>
      </c>
      <c r="W7" s="42">
        <v>1.9359399999999999E-2</v>
      </c>
      <c r="X7" s="42">
        <v>0.10504189999999999</v>
      </c>
      <c r="Y7" s="42">
        <v>5.8026899999999999E-2</v>
      </c>
      <c r="Z7" s="42">
        <v>5.1205000000000001E-2</v>
      </c>
      <c r="AA7" s="42">
        <v>1.7926999999999998E-2</v>
      </c>
      <c r="AB7" s="42">
        <v>1.9626399999999999E-2</v>
      </c>
    </row>
    <row r="8" spans="2:28" x14ac:dyDescent="0.3">
      <c r="Q8" s="46">
        <v>2014</v>
      </c>
      <c r="R8" s="42">
        <v>4.6617199999999998E-2</v>
      </c>
      <c r="S8" s="42">
        <v>4.2295399999999997E-2</v>
      </c>
      <c r="T8" s="42">
        <v>2.18205E-2</v>
      </c>
      <c r="U8" s="42">
        <v>1.11894E-2</v>
      </c>
      <c r="V8" s="42">
        <v>4.2585000000000001E-3</v>
      </c>
      <c r="W8" s="42">
        <v>1.8878300000000001E-2</v>
      </c>
      <c r="X8" s="42">
        <v>0.10408439999999999</v>
      </c>
      <c r="Y8" s="42">
        <v>6.0855800000000002E-2</v>
      </c>
      <c r="Z8" s="42">
        <v>5.6875799999999997E-2</v>
      </c>
      <c r="AA8" s="42">
        <v>1.93784E-2</v>
      </c>
      <c r="AB8" s="42">
        <v>1.9517E-2</v>
      </c>
    </row>
    <row r="9" spans="2:28" x14ac:dyDescent="0.3">
      <c r="Q9" s="46">
        <v>2015</v>
      </c>
      <c r="R9" s="42">
        <v>4.4542499999999999E-2</v>
      </c>
      <c r="S9" s="42">
        <v>4.2261399999999998E-2</v>
      </c>
      <c r="T9" s="42">
        <v>2.4426900000000001E-2</v>
      </c>
      <c r="U9" s="42">
        <v>1.29319E-2</v>
      </c>
      <c r="V9" s="42">
        <v>4.9918999999999996E-3</v>
      </c>
      <c r="W9" s="42">
        <v>2.3354400000000001E-2</v>
      </c>
      <c r="X9" s="42">
        <v>0.1062211</v>
      </c>
      <c r="Y9" s="42">
        <v>6.2682000000000002E-2</v>
      </c>
      <c r="Z9" s="42">
        <v>6.1871599999999999E-2</v>
      </c>
      <c r="AA9" s="42">
        <v>2.1687999999999999E-2</v>
      </c>
      <c r="AB9" s="42">
        <v>2.1618600000000002E-2</v>
      </c>
    </row>
    <row r="10" spans="2:28" x14ac:dyDescent="0.3">
      <c r="Q10" s="46">
        <v>2016</v>
      </c>
      <c r="R10" s="42">
        <v>4.4463500000000003E-2</v>
      </c>
      <c r="S10" s="42">
        <v>4.2765400000000002E-2</v>
      </c>
      <c r="T10" s="42">
        <v>2.4870300000000001E-2</v>
      </c>
      <c r="U10" s="42">
        <v>1.4171100000000001E-2</v>
      </c>
      <c r="V10" s="42">
        <v>5.2636000000000002E-3</v>
      </c>
      <c r="W10" s="42">
        <v>2.8304900000000001E-2</v>
      </c>
      <c r="X10" s="42">
        <v>0.10809680000000001</v>
      </c>
      <c r="Y10" s="42">
        <v>6.3468200000000002E-2</v>
      </c>
      <c r="Z10" s="42">
        <v>6.3947299999999999E-2</v>
      </c>
      <c r="AA10" s="42">
        <v>2.38628E-2</v>
      </c>
      <c r="AB10" s="42">
        <v>2.27814E-2</v>
      </c>
    </row>
    <row r="11" spans="2:28" x14ac:dyDescent="0.3">
      <c r="Q11" s="46">
        <v>2017</v>
      </c>
      <c r="R11" s="42">
        <v>4.2874000000000002E-2</v>
      </c>
      <c r="S11" s="42">
        <v>4.3029600000000001E-2</v>
      </c>
      <c r="T11" s="42">
        <v>2.4389600000000001E-2</v>
      </c>
      <c r="U11" s="42">
        <v>1.50259E-2</v>
      </c>
      <c r="V11" s="42">
        <v>4.3851000000000003E-3</v>
      </c>
      <c r="W11" s="42">
        <v>2.98E-2</v>
      </c>
      <c r="X11" s="42">
        <v>0.1097234</v>
      </c>
      <c r="Y11" s="42">
        <v>6.3634399999999994E-2</v>
      </c>
      <c r="Z11" s="42">
        <v>6.6819799999999999E-2</v>
      </c>
      <c r="AA11" s="42">
        <v>2.1420399999999999E-2</v>
      </c>
      <c r="AB11" s="42">
        <v>2.2384600000000001E-2</v>
      </c>
    </row>
    <row r="12" spans="2:28" x14ac:dyDescent="0.3">
      <c r="Q12" s="46">
        <v>2018</v>
      </c>
      <c r="R12" s="42">
        <v>4.6437699999999998E-2</v>
      </c>
      <c r="S12" s="42">
        <v>4.4262900000000001E-2</v>
      </c>
      <c r="T12" s="42">
        <v>2.18566E-2</v>
      </c>
      <c r="U12" s="42">
        <v>1.79623E-2</v>
      </c>
      <c r="V12" s="42">
        <v>4.0509999999999999E-3</v>
      </c>
      <c r="W12" s="42">
        <v>2.5269699999999999E-2</v>
      </c>
      <c r="X12" s="42">
        <v>0.11302810000000001</v>
      </c>
      <c r="Y12" s="42">
        <v>6.4022300000000004E-2</v>
      </c>
      <c r="Z12" s="42">
        <v>7.1068900000000004E-2</v>
      </c>
      <c r="AA12" s="42">
        <v>2.1641799999999999E-2</v>
      </c>
      <c r="AB12" s="42">
        <v>2.5293900000000001E-2</v>
      </c>
    </row>
    <row r="13" spans="2:28" x14ac:dyDescent="0.3">
      <c r="Q13" s="46">
        <v>2019</v>
      </c>
      <c r="R13" s="42">
        <v>4.45143E-2</v>
      </c>
      <c r="S13" s="42">
        <v>4.5766300000000003E-2</v>
      </c>
      <c r="T13" s="42">
        <v>2.33517E-2</v>
      </c>
      <c r="U13" s="42">
        <v>1.88509E-2</v>
      </c>
      <c r="V13" s="42">
        <v>4.8307999999999997E-3</v>
      </c>
      <c r="W13" s="42">
        <v>2.63784E-2</v>
      </c>
      <c r="X13" s="42">
        <v>0.1107129</v>
      </c>
      <c r="Y13" s="42">
        <v>6.8659899999999996E-2</v>
      </c>
      <c r="Z13" s="42">
        <v>7.4362899999999996E-2</v>
      </c>
      <c r="AA13" s="42">
        <v>2.3388599999999999E-2</v>
      </c>
      <c r="AB13" s="42">
        <v>2.61044E-2</v>
      </c>
    </row>
    <row r="14" spans="2:28" x14ac:dyDescent="0.3">
      <c r="Q14" s="46">
        <v>2020</v>
      </c>
      <c r="R14" s="42">
        <v>4.2278299999999998E-2</v>
      </c>
      <c r="S14" s="42">
        <v>4.8748100000000003E-2</v>
      </c>
      <c r="T14" s="42">
        <v>2.6164900000000001E-2</v>
      </c>
      <c r="U14" s="42">
        <v>2.0915300000000001E-2</v>
      </c>
      <c r="V14" s="42">
        <v>6.2518000000000001E-3</v>
      </c>
      <c r="W14" s="42">
        <v>2.6962099999999999E-2</v>
      </c>
      <c r="X14" s="42">
        <v>0.1193129</v>
      </c>
      <c r="Y14" s="42">
        <v>7.0454000000000003E-2</v>
      </c>
      <c r="Z14" s="42">
        <v>8.3380599999999999E-2</v>
      </c>
      <c r="AA14" s="42">
        <v>2.58877E-2</v>
      </c>
      <c r="AB14" s="42">
        <v>2.8330999999999999E-2</v>
      </c>
    </row>
    <row r="15" spans="2:28" x14ac:dyDescent="0.3">
      <c r="Q15" s="46">
        <v>2021</v>
      </c>
      <c r="R15" s="42">
        <v>4.0460900000000001E-2</v>
      </c>
      <c r="S15" s="42">
        <v>4.7727100000000001E-2</v>
      </c>
      <c r="T15" s="42">
        <v>2.2526899999999999E-2</v>
      </c>
      <c r="U15" s="42">
        <v>2.2372300000000001E-2</v>
      </c>
      <c r="V15" s="42">
        <v>4.9334000000000001E-3</v>
      </c>
      <c r="W15" s="42">
        <v>2.66184E-2</v>
      </c>
      <c r="X15" s="42">
        <v>0.11822870000000001</v>
      </c>
      <c r="Y15" s="42">
        <v>6.6427100000000003E-2</v>
      </c>
      <c r="Z15" s="42">
        <v>8.9813100000000007E-2</v>
      </c>
      <c r="AA15" s="42">
        <v>2.4461799999999999E-2</v>
      </c>
      <c r="AB15" s="42">
        <v>2.8765599999999999E-2</v>
      </c>
    </row>
    <row r="16" spans="2:28" x14ac:dyDescent="0.3"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</row>
    <row r="17" spans="2:28" x14ac:dyDescent="0.3"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</row>
    <row r="18" spans="2:28" x14ac:dyDescent="0.3"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</row>
    <row r="19" spans="2:28" x14ac:dyDescent="0.3"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</row>
    <row r="20" spans="2:28" x14ac:dyDescent="0.3"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</row>
    <row r="21" spans="2:28" x14ac:dyDescent="0.3"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</row>
    <row r="22" spans="2:28" x14ac:dyDescent="0.3"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</row>
    <row r="23" spans="2:28" x14ac:dyDescent="0.3"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</row>
    <row r="24" spans="2:28" x14ac:dyDescent="0.3"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</row>
    <row r="25" spans="2:28" x14ac:dyDescent="0.3"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</row>
    <row r="26" spans="2:28" x14ac:dyDescent="0.3">
      <c r="M26" s="12" t="s">
        <v>406</v>
      </c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</row>
    <row r="27" spans="2:28" x14ac:dyDescent="0.3">
      <c r="B27" s="45" t="s">
        <v>90</v>
      </c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</row>
  </sheetData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A25E9-65F3-4D4D-8FE9-B42A14901713}">
  <dimension ref="B2:Y42"/>
  <sheetViews>
    <sheetView showGridLines="0" workbookViewId="0">
      <selection activeCell="B2" sqref="B2"/>
    </sheetView>
  </sheetViews>
  <sheetFormatPr defaultRowHeight="14.4" x14ac:dyDescent="0.3"/>
  <cols>
    <col min="20" max="21" width="8.77734375" bestFit="1" customWidth="1"/>
    <col min="22" max="23" width="9.5546875" bestFit="1" customWidth="1"/>
    <col min="24" max="24" width="9" bestFit="1" customWidth="1"/>
    <col min="25" max="25" width="8.77734375" bestFit="1" customWidth="1"/>
  </cols>
  <sheetData>
    <row r="2" spans="2:25" x14ac:dyDescent="0.3">
      <c r="B2" s="28" t="s">
        <v>430</v>
      </c>
    </row>
    <row r="4" spans="2:25" x14ac:dyDescent="0.3">
      <c r="S4" s="46"/>
      <c r="T4" s="46"/>
      <c r="U4" s="46" t="s">
        <v>26</v>
      </c>
      <c r="V4" s="46" t="s">
        <v>20</v>
      </c>
      <c r="W4" s="46" t="s">
        <v>21</v>
      </c>
      <c r="X4" s="46" t="s">
        <v>110</v>
      </c>
      <c r="Y4" s="46" t="s">
        <v>94</v>
      </c>
    </row>
    <row r="5" spans="2:25" x14ac:dyDescent="0.3">
      <c r="S5" s="46" t="s">
        <v>89</v>
      </c>
      <c r="T5" s="42">
        <v>2021</v>
      </c>
      <c r="U5" s="42">
        <v>1.7987999999999999E-3</v>
      </c>
      <c r="V5" s="42">
        <v>2.6294999999999999E-3</v>
      </c>
      <c r="W5" s="42">
        <v>1.8971999999999999E-3</v>
      </c>
      <c r="X5" s="42">
        <v>4.2890000000000002E-4</v>
      </c>
      <c r="Y5" s="42">
        <v>3.8560999999999999E-3</v>
      </c>
    </row>
    <row r="6" spans="2:25" x14ac:dyDescent="0.3">
      <c r="S6" s="46" t="s">
        <v>104</v>
      </c>
      <c r="T6" s="42">
        <v>2021</v>
      </c>
      <c r="U6" s="42">
        <v>2.4036999999999999E-3</v>
      </c>
      <c r="V6" s="42">
        <v>1.594E-4</v>
      </c>
      <c r="W6" s="118">
        <v>-4.7700000000000001E-6</v>
      </c>
      <c r="X6" s="42">
        <v>6.7399999999999998E-5</v>
      </c>
      <c r="Y6" s="42">
        <v>1.21292E-2</v>
      </c>
    </row>
    <row r="7" spans="2:25" x14ac:dyDescent="0.3">
      <c r="S7" s="46" t="s">
        <v>105</v>
      </c>
      <c r="T7" s="42">
        <v>2021</v>
      </c>
      <c r="U7" s="42">
        <v>2.9980000000000002E-4</v>
      </c>
      <c r="V7" s="42">
        <v>4.2373999999999997E-3</v>
      </c>
      <c r="W7" s="42">
        <v>2.2112999999999998E-3</v>
      </c>
      <c r="X7" s="42">
        <v>6.6149999999999998E-4</v>
      </c>
      <c r="Y7" s="42">
        <v>-2.24E-4</v>
      </c>
    </row>
    <row r="8" spans="2:25" x14ac:dyDescent="0.3">
      <c r="S8" s="46" t="s">
        <v>106</v>
      </c>
      <c r="T8" s="42">
        <v>2021</v>
      </c>
      <c r="U8" s="42">
        <v>-3.5498999999999999E-3</v>
      </c>
      <c r="V8" s="118">
        <v>-2.03E-6</v>
      </c>
      <c r="W8" s="42">
        <v>-1.0424E-3</v>
      </c>
      <c r="X8" s="42">
        <v>4.9589999999999996E-4</v>
      </c>
      <c r="Y8" s="42">
        <v>8.0493000000000006E-3</v>
      </c>
    </row>
    <row r="9" spans="2:25" x14ac:dyDescent="0.3">
      <c r="S9" s="46" t="s">
        <v>107</v>
      </c>
      <c r="T9" s="42">
        <v>2021</v>
      </c>
      <c r="U9" s="42">
        <v>1.4291E-3</v>
      </c>
      <c r="V9" s="42">
        <v>4.4499999999999997E-4</v>
      </c>
      <c r="W9" s="42">
        <v>6.1487E-3</v>
      </c>
      <c r="X9" s="42">
        <v>-1.8541E-3</v>
      </c>
      <c r="Y9" s="42">
        <v>2.6459999999999998E-4</v>
      </c>
    </row>
    <row r="10" spans="2:25" x14ac:dyDescent="0.3">
      <c r="S10" s="13"/>
      <c r="T10" s="13"/>
      <c r="U10" s="13"/>
      <c r="V10" s="13"/>
      <c r="W10" s="13"/>
      <c r="X10" s="13"/>
      <c r="Y10" s="13"/>
    </row>
    <row r="11" spans="2:25" x14ac:dyDescent="0.3">
      <c r="S11" s="13"/>
      <c r="T11" s="13"/>
      <c r="U11" s="13"/>
      <c r="V11" s="13"/>
      <c r="W11" s="13"/>
      <c r="X11" s="13"/>
      <c r="Y11" s="13"/>
    </row>
    <row r="12" spans="2:25" x14ac:dyDescent="0.3">
      <c r="S12" s="13"/>
      <c r="T12" s="13"/>
      <c r="U12" s="13"/>
      <c r="V12" s="13"/>
      <c r="W12" s="13"/>
      <c r="X12" s="13"/>
      <c r="Y12" s="13"/>
    </row>
    <row r="13" spans="2:25" x14ac:dyDescent="0.3">
      <c r="S13" s="13"/>
      <c r="T13" s="13"/>
      <c r="U13" s="13"/>
      <c r="V13" s="13"/>
      <c r="W13" s="13"/>
      <c r="X13" s="13"/>
      <c r="Y13" s="13"/>
    </row>
    <row r="14" spans="2:25" x14ac:dyDescent="0.3">
      <c r="S14" s="13"/>
      <c r="T14" s="13"/>
      <c r="U14" s="13"/>
      <c r="V14" s="13"/>
      <c r="W14" s="13"/>
      <c r="X14" s="13"/>
      <c r="Y14" s="13"/>
    </row>
    <row r="15" spans="2:25" x14ac:dyDescent="0.3">
      <c r="S15" s="13"/>
      <c r="T15" s="13"/>
      <c r="U15" s="13"/>
      <c r="V15" s="13"/>
      <c r="W15" s="13"/>
      <c r="X15" s="13"/>
      <c r="Y15" s="13"/>
    </row>
    <row r="16" spans="2:25" x14ac:dyDescent="0.3">
      <c r="S16" s="13"/>
      <c r="T16" s="13"/>
      <c r="U16" s="13"/>
      <c r="V16" s="13"/>
      <c r="W16" s="13"/>
      <c r="X16" s="13"/>
      <c r="Y16" s="13"/>
    </row>
    <row r="17" spans="19:25" x14ac:dyDescent="0.3">
      <c r="S17" s="13"/>
      <c r="T17" s="13"/>
      <c r="U17" s="13"/>
      <c r="V17" s="13"/>
      <c r="W17" s="13"/>
      <c r="X17" s="13"/>
      <c r="Y17" s="13"/>
    </row>
    <row r="18" spans="19:25" x14ac:dyDescent="0.3">
      <c r="S18" s="13"/>
      <c r="T18" s="13"/>
      <c r="U18" s="13"/>
      <c r="V18" s="13"/>
      <c r="W18" s="13"/>
      <c r="X18" s="13"/>
      <c r="Y18" s="13"/>
    </row>
    <row r="19" spans="19:25" x14ac:dyDescent="0.3">
      <c r="S19" s="13"/>
      <c r="T19" s="13"/>
      <c r="U19" s="13"/>
      <c r="V19" s="13"/>
      <c r="W19" s="13"/>
      <c r="X19" s="13"/>
      <c r="Y19" s="13"/>
    </row>
    <row r="20" spans="19:25" x14ac:dyDescent="0.3">
      <c r="S20" s="13"/>
      <c r="T20" s="13"/>
      <c r="U20" s="13"/>
      <c r="V20" s="13"/>
      <c r="W20" s="13"/>
      <c r="X20" s="13"/>
      <c r="Y20" s="13"/>
    </row>
    <row r="21" spans="19:25" x14ac:dyDescent="0.3">
      <c r="S21" s="13"/>
      <c r="T21" s="13"/>
      <c r="U21" s="13"/>
      <c r="V21" s="13"/>
      <c r="W21" s="13"/>
      <c r="X21" s="13"/>
      <c r="Y21" s="13"/>
    </row>
    <row r="22" spans="19:25" x14ac:dyDescent="0.3">
      <c r="S22" s="13"/>
      <c r="T22" s="13"/>
      <c r="U22" s="13"/>
      <c r="V22" s="13"/>
      <c r="W22" s="13"/>
      <c r="X22" s="13"/>
      <c r="Y22" s="13"/>
    </row>
    <row r="23" spans="19:25" x14ac:dyDescent="0.3">
      <c r="S23" s="13"/>
      <c r="T23" s="13"/>
      <c r="U23" s="13"/>
      <c r="V23" s="13"/>
      <c r="W23" s="13"/>
      <c r="X23" s="13"/>
      <c r="Y23" s="13"/>
    </row>
    <row r="24" spans="19:25" x14ac:dyDescent="0.3">
      <c r="S24" s="13"/>
      <c r="T24" s="13"/>
      <c r="U24" s="13"/>
      <c r="V24" s="13"/>
      <c r="W24" s="13"/>
      <c r="X24" s="13"/>
      <c r="Y24" s="13"/>
    </row>
    <row r="25" spans="19:25" x14ac:dyDescent="0.3">
      <c r="S25" s="13"/>
      <c r="T25" s="13"/>
      <c r="U25" s="13"/>
      <c r="V25" s="13"/>
      <c r="W25" s="13"/>
      <c r="X25" s="13"/>
      <c r="Y25" s="13"/>
    </row>
    <row r="26" spans="19:25" x14ac:dyDescent="0.3">
      <c r="S26" s="13"/>
      <c r="T26" s="13"/>
      <c r="U26" s="13"/>
      <c r="V26" s="13"/>
      <c r="W26" s="13"/>
      <c r="X26" s="13"/>
      <c r="Y26" s="13"/>
    </row>
    <row r="27" spans="19:25" x14ac:dyDescent="0.3">
      <c r="S27" s="13"/>
      <c r="T27" s="13"/>
      <c r="U27" s="13"/>
      <c r="V27" s="13"/>
      <c r="W27" s="13"/>
      <c r="X27" s="13"/>
      <c r="Y27" s="13"/>
    </row>
    <row r="28" spans="19:25" x14ac:dyDescent="0.3">
      <c r="S28" s="13"/>
      <c r="T28" s="13"/>
      <c r="U28" s="13"/>
      <c r="V28" s="13"/>
      <c r="W28" s="13"/>
      <c r="X28" s="13"/>
      <c r="Y28" s="13"/>
    </row>
    <row r="29" spans="19:25" x14ac:dyDescent="0.3">
      <c r="S29" s="13"/>
      <c r="T29" s="13"/>
      <c r="U29" s="13"/>
      <c r="V29" s="13"/>
      <c r="W29" s="13"/>
      <c r="X29" s="13"/>
      <c r="Y29" s="13"/>
    </row>
    <row r="30" spans="19:25" x14ac:dyDescent="0.3">
      <c r="S30" s="13"/>
      <c r="T30" s="13"/>
      <c r="U30" s="13"/>
      <c r="V30" s="13"/>
      <c r="W30" s="13"/>
      <c r="X30" s="13"/>
      <c r="Y30" s="13"/>
    </row>
    <row r="31" spans="19:25" x14ac:dyDescent="0.3">
      <c r="S31" s="13"/>
      <c r="T31" s="13"/>
      <c r="U31" s="13"/>
      <c r="V31" s="13"/>
      <c r="W31" s="13"/>
      <c r="X31" s="13"/>
      <c r="Y31" s="13"/>
    </row>
    <row r="32" spans="19:25" x14ac:dyDescent="0.3">
      <c r="S32" s="13"/>
      <c r="T32" s="13"/>
      <c r="U32" s="13"/>
      <c r="V32" s="13"/>
      <c r="W32" s="13"/>
      <c r="X32" s="13"/>
      <c r="Y32" s="13"/>
    </row>
    <row r="33" spans="2:25" x14ac:dyDescent="0.3">
      <c r="S33" s="13"/>
      <c r="T33" s="13"/>
      <c r="U33" s="13"/>
      <c r="V33" s="13"/>
      <c r="W33" s="13"/>
      <c r="X33" s="13"/>
      <c r="Y33" s="13"/>
    </row>
    <row r="34" spans="2:25" x14ac:dyDescent="0.3">
      <c r="S34" s="13"/>
      <c r="T34" s="13"/>
      <c r="U34" s="13"/>
      <c r="V34" s="13"/>
      <c r="W34" s="13"/>
      <c r="X34" s="13"/>
      <c r="Y34" s="13"/>
    </row>
    <row r="35" spans="2:25" x14ac:dyDescent="0.3">
      <c r="I35" s="12" t="s">
        <v>406</v>
      </c>
      <c r="S35" s="13"/>
      <c r="T35" s="13"/>
      <c r="U35" s="13"/>
      <c r="V35" s="13"/>
      <c r="W35" s="13"/>
      <c r="X35" s="13"/>
      <c r="Y35" s="13"/>
    </row>
    <row r="36" spans="2:25" x14ac:dyDescent="0.3">
      <c r="B36" s="13" t="s">
        <v>90</v>
      </c>
      <c r="S36" s="13"/>
      <c r="T36" s="13"/>
      <c r="U36" s="13"/>
      <c r="V36" s="13"/>
      <c r="W36" s="13"/>
      <c r="X36" s="13"/>
      <c r="Y36" s="13"/>
    </row>
    <row r="37" spans="2:25" x14ac:dyDescent="0.3">
      <c r="S37" s="13"/>
      <c r="T37" s="13"/>
      <c r="U37" s="13"/>
      <c r="V37" s="13"/>
      <c r="W37" s="13"/>
      <c r="X37" s="13"/>
      <c r="Y37" s="13"/>
    </row>
    <row r="38" spans="2:25" x14ac:dyDescent="0.3">
      <c r="S38" s="13"/>
      <c r="T38" s="13"/>
      <c r="U38" s="13"/>
      <c r="V38" s="13"/>
      <c r="W38" s="13"/>
      <c r="X38" s="13"/>
      <c r="Y38" s="13"/>
    </row>
    <row r="39" spans="2:25" x14ac:dyDescent="0.3">
      <c r="S39" s="13"/>
      <c r="T39" s="13"/>
      <c r="U39" s="13"/>
      <c r="V39" s="13"/>
      <c r="W39" s="13"/>
      <c r="X39" s="13"/>
      <c r="Y39" s="13"/>
    </row>
    <row r="40" spans="2:25" x14ac:dyDescent="0.3">
      <c r="S40" s="13"/>
      <c r="T40" s="13"/>
      <c r="U40" s="13"/>
      <c r="V40" s="13"/>
      <c r="W40" s="13"/>
      <c r="X40" s="13"/>
      <c r="Y40" s="13"/>
    </row>
    <row r="41" spans="2:25" x14ac:dyDescent="0.3">
      <c r="S41" s="13"/>
      <c r="T41" s="13"/>
      <c r="U41" s="13"/>
      <c r="V41" s="13"/>
      <c r="W41" s="13"/>
      <c r="X41" s="13"/>
      <c r="Y41" s="13"/>
    </row>
    <row r="42" spans="2:25" x14ac:dyDescent="0.3">
      <c r="S42" s="13"/>
      <c r="T42" s="13"/>
      <c r="U42" s="13"/>
      <c r="V42" s="13"/>
      <c r="W42" s="119"/>
      <c r="X42" s="13"/>
      <c r="Y42" s="13"/>
    </row>
  </sheetData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395E9-ECED-4D59-9F60-5CF44DFF9636}">
  <dimension ref="B2:Q56"/>
  <sheetViews>
    <sheetView showGridLines="0" topLeftCell="A22" zoomScale="130" zoomScaleNormal="130" workbookViewId="0">
      <selection activeCell="I48" sqref="I48"/>
    </sheetView>
  </sheetViews>
  <sheetFormatPr defaultRowHeight="14.4" x14ac:dyDescent="0.3"/>
  <cols>
    <col min="9" max="9" width="10" customWidth="1"/>
    <col min="16" max="16" width="9.44140625" style="135" customWidth="1"/>
  </cols>
  <sheetData>
    <row r="2" spans="2:16" x14ac:dyDescent="0.3">
      <c r="B2" s="28" t="s">
        <v>140</v>
      </c>
    </row>
    <row r="3" spans="2:16" x14ac:dyDescent="0.3">
      <c r="N3" s="140"/>
      <c r="O3" s="140"/>
      <c r="P3" s="141"/>
    </row>
    <row r="4" spans="2:16" ht="34.049999999999997" customHeight="1" x14ac:dyDescent="0.3">
      <c r="B4" s="192" t="s">
        <v>146</v>
      </c>
      <c r="C4" s="194" t="s">
        <v>147</v>
      </c>
      <c r="D4" s="194" t="s">
        <v>148</v>
      </c>
      <c r="E4" s="50" t="s">
        <v>141</v>
      </c>
      <c r="F4" s="194" t="s">
        <v>149</v>
      </c>
      <c r="G4" s="51" t="s">
        <v>142</v>
      </c>
      <c r="H4" s="194" t="s">
        <v>150</v>
      </c>
      <c r="I4" s="52" t="s">
        <v>143</v>
      </c>
      <c r="P4"/>
    </row>
    <row r="5" spans="2:16" ht="24.6" thickBot="1" x14ac:dyDescent="0.35">
      <c r="B5" s="193"/>
      <c r="C5" s="195"/>
      <c r="D5" s="195"/>
      <c r="E5" s="53" t="s">
        <v>151</v>
      </c>
      <c r="F5" s="195"/>
      <c r="G5" s="54" t="s">
        <v>151</v>
      </c>
      <c r="H5" s="195"/>
      <c r="I5" s="55" t="s">
        <v>152</v>
      </c>
      <c r="P5"/>
    </row>
    <row r="6" spans="2:16" ht="15" thickBot="1" x14ac:dyDescent="0.35">
      <c r="B6" s="56" t="s">
        <v>153</v>
      </c>
      <c r="C6" s="142" t="s">
        <v>373</v>
      </c>
      <c r="D6" s="143">
        <v>3.43</v>
      </c>
      <c r="E6" s="57"/>
      <c r="F6" s="147">
        <v>2.5299999999999998</v>
      </c>
      <c r="G6" s="58" t="s">
        <v>144</v>
      </c>
      <c r="H6" s="149">
        <v>0.9</v>
      </c>
      <c r="I6" s="58"/>
      <c r="P6"/>
    </row>
    <row r="7" spans="2:16" ht="15" thickBot="1" x14ac:dyDescent="0.35">
      <c r="B7" s="56" t="s">
        <v>154</v>
      </c>
      <c r="C7" s="144" t="s">
        <v>332</v>
      </c>
      <c r="D7" s="143" t="s">
        <v>328</v>
      </c>
      <c r="E7" s="57"/>
      <c r="F7" s="147">
        <v>0.52</v>
      </c>
      <c r="G7" s="57"/>
      <c r="H7" s="149">
        <v>0.24</v>
      </c>
      <c r="I7" s="60"/>
      <c r="P7"/>
    </row>
    <row r="8" spans="2:16" ht="15" thickBot="1" x14ac:dyDescent="0.35">
      <c r="B8" s="56" t="s">
        <v>155</v>
      </c>
      <c r="C8" s="144" t="s">
        <v>367</v>
      </c>
      <c r="D8" s="143">
        <v>1.96</v>
      </c>
      <c r="E8" s="57"/>
      <c r="F8" s="147" t="s">
        <v>368</v>
      </c>
      <c r="G8" s="57"/>
      <c r="H8" s="149">
        <v>0.69</v>
      </c>
      <c r="I8" s="60"/>
      <c r="P8"/>
    </row>
    <row r="9" spans="2:16" x14ac:dyDescent="0.3">
      <c r="B9" s="166" t="s">
        <v>156</v>
      </c>
      <c r="C9" s="168" t="s">
        <v>369</v>
      </c>
      <c r="D9" s="170">
        <v>2.89</v>
      </c>
      <c r="E9" s="196"/>
      <c r="F9" s="170">
        <v>1.78</v>
      </c>
      <c r="G9" s="198"/>
      <c r="H9" s="162">
        <v>1.1100000000000001</v>
      </c>
      <c r="I9" s="180"/>
      <c r="P9"/>
    </row>
    <row r="10" spans="2:16" ht="15" thickBot="1" x14ac:dyDescent="0.35">
      <c r="B10" s="167"/>
      <c r="C10" s="169"/>
      <c r="D10" s="171"/>
      <c r="E10" s="197"/>
      <c r="F10" s="171"/>
      <c r="G10" s="199"/>
      <c r="H10" s="163"/>
      <c r="I10" s="181"/>
      <c r="P10"/>
    </row>
    <row r="11" spans="2:16" x14ac:dyDescent="0.3">
      <c r="B11" s="166" t="s">
        <v>157</v>
      </c>
      <c r="C11" s="168" t="s">
        <v>329</v>
      </c>
      <c r="D11" s="170" t="s">
        <v>330</v>
      </c>
      <c r="E11" s="190"/>
      <c r="F11" s="170" t="s">
        <v>331</v>
      </c>
      <c r="G11" s="180"/>
      <c r="H11" s="162">
        <v>0.95</v>
      </c>
      <c r="I11" s="188"/>
      <c r="P11"/>
    </row>
    <row r="12" spans="2:16" ht="15" thickBot="1" x14ac:dyDescent="0.35">
      <c r="B12" s="167"/>
      <c r="C12" s="169"/>
      <c r="D12" s="171"/>
      <c r="E12" s="191"/>
      <c r="F12" s="171"/>
      <c r="G12" s="181"/>
      <c r="H12" s="163"/>
      <c r="I12" s="189"/>
      <c r="P12"/>
    </row>
    <row r="13" spans="2:16" x14ac:dyDescent="0.3">
      <c r="B13" s="166" t="s">
        <v>158</v>
      </c>
      <c r="C13" s="168" t="s">
        <v>332</v>
      </c>
      <c r="D13" s="170">
        <v>1.78</v>
      </c>
      <c r="E13" s="186"/>
      <c r="F13" s="170" t="s">
        <v>333</v>
      </c>
      <c r="G13" s="186"/>
      <c r="H13" s="162" t="s">
        <v>328</v>
      </c>
      <c r="I13" s="188"/>
      <c r="P13"/>
    </row>
    <row r="14" spans="2:16" ht="15" thickBot="1" x14ac:dyDescent="0.35">
      <c r="B14" s="167"/>
      <c r="C14" s="169"/>
      <c r="D14" s="171"/>
      <c r="E14" s="187"/>
      <c r="F14" s="171"/>
      <c r="G14" s="187"/>
      <c r="H14" s="163"/>
      <c r="I14" s="189"/>
      <c r="P14"/>
    </row>
    <row r="15" spans="2:16" x14ac:dyDescent="0.3">
      <c r="B15" s="166" t="s">
        <v>159</v>
      </c>
      <c r="C15" s="168" t="s">
        <v>334</v>
      </c>
      <c r="D15" s="170" t="s">
        <v>335</v>
      </c>
      <c r="E15" s="174"/>
      <c r="F15" s="170">
        <v>0.77</v>
      </c>
      <c r="G15" s="124"/>
      <c r="H15" s="162">
        <v>0.2</v>
      </c>
      <c r="I15" s="174"/>
      <c r="P15"/>
    </row>
    <row r="16" spans="2:16" ht="15" thickBot="1" x14ac:dyDescent="0.35">
      <c r="B16" s="167"/>
      <c r="C16" s="169"/>
      <c r="D16" s="171"/>
      <c r="E16" s="175"/>
      <c r="F16" s="171"/>
      <c r="G16" s="125"/>
      <c r="H16" s="163"/>
      <c r="I16" s="175"/>
      <c r="P16"/>
    </row>
    <row r="17" spans="2:16" ht="15" thickBot="1" x14ac:dyDescent="0.35">
      <c r="B17" s="56" t="s">
        <v>160</v>
      </c>
      <c r="C17" s="144" t="s">
        <v>336</v>
      </c>
      <c r="D17" s="143">
        <v>1.48</v>
      </c>
      <c r="E17" s="57"/>
      <c r="F17" s="147" t="s">
        <v>337</v>
      </c>
      <c r="G17" s="57"/>
      <c r="H17" s="149">
        <v>0.75</v>
      </c>
      <c r="I17" s="57"/>
      <c r="P17"/>
    </row>
    <row r="18" spans="2:16" ht="15" thickBot="1" x14ac:dyDescent="0.35">
      <c r="B18" s="56" t="s">
        <v>161</v>
      </c>
      <c r="C18" s="144" t="s">
        <v>338</v>
      </c>
      <c r="D18" s="143">
        <v>1.44</v>
      </c>
      <c r="E18" s="60"/>
      <c r="F18" s="147" t="s">
        <v>339</v>
      </c>
      <c r="G18" s="60"/>
      <c r="H18" s="149">
        <v>0.62</v>
      </c>
      <c r="I18" s="59"/>
      <c r="P18"/>
    </row>
    <row r="19" spans="2:16" x14ac:dyDescent="0.3">
      <c r="B19" s="166" t="s">
        <v>162</v>
      </c>
      <c r="C19" s="168" t="s">
        <v>340</v>
      </c>
      <c r="D19" s="170">
        <v>2.1800000000000002</v>
      </c>
      <c r="E19" s="184"/>
      <c r="F19" s="170">
        <v>1.43</v>
      </c>
      <c r="G19" s="184"/>
      <c r="H19" s="162">
        <v>0.7</v>
      </c>
      <c r="I19" s="186"/>
      <c r="P19"/>
    </row>
    <row r="20" spans="2:16" ht="15" thickBot="1" x14ac:dyDescent="0.35">
      <c r="B20" s="167"/>
      <c r="C20" s="169"/>
      <c r="D20" s="171"/>
      <c r="E20" s="185"/>
      <c r="F20" s="171"/>
      <c r="G20" s="185"/>
      <c r="H20" s="163"/>
      <c r="I20" s="187"/>
      <c r="P20"/>
    </row>
    <row r="21" spans="2:16" ht="15" thickBot="1" x14ac:dyDescent="0.35">
      <c r="B21" s="56" t="s">
        <v>163</v>
      </c>
      <c r="C21" s="144" t="s">
        <v>341</v>
      </c>
      <c r="D21" s="143" t="s">
        <v>342</v>
      </c>
      <c r="E21" s="57"/>
      <c r="F21" s="147" t="s">
        <v>343</v>
      </c>
      <c r="G21" s="57"/>
      <c r="H21" s="149">
        <v>0.65</v>
      </c>
      <c r="I21" s="57"/>
      <c r="P21"/>
    </row>
    <row r="22" spans="2:16" ht="15" thickBot="1" x14ac:dyDescent="0.35">
      <c r="B22" s="56" t="s">
        <v>164</v>
      </c>
      <c r="C22" s="144" t="s">
        <v>344</v>
      </c>
      <c r="D22" s="143">
        <v>1.33</v>
      </c>
      <c r="E22" s="60"/>
      <c r="F22" s="147" t="s">
        <v>343</v>
      </c>
      <c r="G22" s="60"/>
      <c r="H22" s="149">
        <v>0.53</v>
      </c>
      <c r="I22" s="60"/>
      <c r="P22"/>
    </row>
    <row r="23" spans="2:16" ht="15" thickBot="1" x14ac:dyDescent="0.35">
      <c r="B23" s="56" t="s">
        <v>165</v>
      </c>
      <c r="C23" s="144" t="s">
        <v>345</v>
      </c>
      <c r="D23" s="143">
        <v>0.77</v>
      </c>
      <c r="E23" s="57"/>
      <c r="F23" s="147" t="s">
        <v>346</v>
      </c>
      <c r="G23" s="61"/>
      <c r="H23" s="149">
        <v>0.36</v>
      </c>
      <c r="I23" s="60"/>
      <c r="P23"/>
    </row>
    <row r="24" spans="2:16" x14ac:dyDescent="0.3">
      <c r="B24" s="166" t="s">
        <v>166</v>
      </c>
      <c r="C24" s="168" t="s">
        <v>347</v>
      </c>
      <c r="D24" s="170">
        <v>0.75</v>
      </c>
      <c r="E24" s="180"/>
      <c r="F24" s="170">
        <v>0.27</v>
      </c>
      <c r="G24" s="178"/>
      <c r="H24" s="162">
        <v>0.48</v>
      </c>
      <c r="I24" s="184"/>
      <c r="P24"/>
    </row>
    <row r="25" spans="2:16" ht="15" thickBot="1" x14ac:dyDescent="0.35">
      <c r="B25" s="167"/>
      <c r="C25" s="169"/>
      <c r="D25" s="171"/>
      <c r="E25" s="181"/>
      <c r="F25" s="171"/>
      <c r="G25" s="179"/>
      <c r="H25" s="163"/>
      <c r="I25" s="185"/>
      <c r="P25"/>
    </row>
    <row r="26" spans="2:16" ht="15" thickBot="1" x14ac:dyDescent="0.35">
      <c r="B26" s="56" t="s">
        <v>167</v>
      </c>
      <c r="C26" s="144" t="s">
        <v>348</v>
      </c>
      <c r="D26" s="143">
        <v>1.02</v>
      </c>
      <c r="E26" s="60"/>
      <c r="F26" s="147">
        <v>0.5</v>
      </c>
      <c r="G26" s="57"/>
      <c r="H26" s="149">
        <v>0.52</v>
      </c>
      <c r="I26" s="151"/>
      <c r="P26"/>
    </row>
    <row r="27" spans="2:16" ht="15" thickBot="1" x14ac:dyDescent="0.35">
      <c r="B27" s="56" t="s">
        <v>168</v>
      </c>
      <c r="C27" s="144" t="s">
        <v>349</v>
      </c>
      <c r="D27" s="143">
        <v>0.98</v>
      </c>
      <c r="E27" s="63"/>
      <c r="F27" s="147">
        <v>0.5</v>
      </c>
      <c r="G27" s="63"/>
      <c r="H27" s="152">
        <v>0.48</v>
      </c>
      <c r="I27" s="153"/>
      <c r="P27"/>
    </row>
    <row r="28" spans="2:16" ht="15" thickBot="1" x14ac:dyDescent="0.35">
      <c r="B28" s="56" t="s">
        <v>169</v>
      </c>
      <c r="C28" s="144" t="s">
        <v>350</v>
      </c>
      <c r="D28" s="143">
        <v>1.39</v>
      </c>
      <c r="E28" s="60"/>
      <c r="F28" s="147" t="s">
        <v>333</v>
      </c>
      <c r="G28" s="57"/>
      <c r="H28" s="149">
        <v>0.38</v>
      </c>
      <c r="I28" s="151"/>
      <c r="P28"/>
    </row>
    <row r="29" spans="2:16" x14ac:dyDescent="0.3">
      <c r="B29" s="166" t="s">
        <v>170</v>
      </c>
      <c r="C29" s="168" t="s">
        <v>351</v>
      </c>
      <c r="D29" s="170">
        <v>0.69</v>
      </c>
      <c r="E29" s="180"/>
      <c r="F29" s="170">
        <v>0.46</v>
      </c>
      <c r="G29" s="180"/>
      <c r="H29" s="162">
        <v>0.23</v>
      </c>
      <c r="I29" s="180"/>
      <c r="P29"/>
    </row>
    <row r="30" spans="2:16" ht="15" thickBot="1" x14ac:dyDescent="0.35">
      <c r="B30" s="167"/>
      <c r="C30" s="169"/>
      <c r="D30" s="171"/>
      <c r="E30" s="181"/>
      <c r="F30" s="171"/>
      <c r="G30" s="181"/>
      <c r="H30" s="163"/>
      <c r="I30" s="181"/>
      <c r="P30"/>
    </row>
    <row r="31" spans="2:16" x14ac:dyDescent="0.3">
      <c r="B31" s="166" t="s">
        <v>171</v>
      </c>
      <c r="C31" s="168" t="s">
        <v>352</v>
      </c>
      <c r="D31" s="170" t="s">
        <v>353</v>
      </c>
      <c r="E31" s="180"/>
      <c r="F31" s="170" t="s">
        <v>354</v>
      </c>
      <c r="G31" s="182"/>
      <c r="H31" s="162">
        <v>0.74</v>
      </c>
      <c r="I31" s="164"/>
      <c r="P31"/>
    </row>
    <row r="32" spans="2:16" ht="15" thickBot="1" x14ac:dyDescent="0.35">
      <c r="B32" s="167"/>
      <c r="C32" s="169"/>
      <c r="D32" s="171"/>
      <c r="E32" s="181"/>
      <c r="F32" s="171"/>
      <c r="G32" s="183"/>
      <c r="H32" s="163"/>
      <c r="I32" s="165"/>
      <c r="P32"/>
    </row>
    <row r="33" spans="2:17" x14ac:dyDescent="0.3">
      <c r="B33" s="166" t="s">
        <v>172</v>
      </c>
      <c r="C33" s="168" t="s">
        <v>355</v>
      </c>
      <c r="D33" s="170">
        <v>3.2</v>
      </c>
      <c r="E33" s="180"/>
      <c r="F33" s="170">
        <v>2.2000000000000002</v>
      </c>
      <c r="G33" s="180"/>
      <c r="H33" s="162">
        <v>0.98</v>
      </c>
      <c r="I33" s="180"/>
      <c r="P33"/>
    </row>
    <row r="34" spans="2:17" ht="15" thickBot="1" x14ac:dyDescent="0.35">
      <c r="B34" s="167"/>
      <c r="C34" s="169"/>
      <c r="D34" s="171"/>
      <c r="E34" s="181"/>
      <c r="F34" s="171"/>
      <c r="G34" s="181"/>
      <c r="H34" s="163"/>
      <c r="I34" s="181"/>
      <c r="P34"/>
    </row>
    <row r="35" spans="2:17" x14ac:dyDescent="0.3">
      <c r="B35" s="166" t="s">
        <v>173</v>
      </c>
      <c r="C35" s="168" t="s">
        <v>356</v>
      </c>
      <c r="D35" s="170">
        <v>1.46</v>
      </c>
      <c r="E35" s="178"/>
      <c r="F35" s="170">
        <v>0.96</v>
      </c>
      <c r="G35" s="178"/>
      <c r="H35" s="162">
        <v>0.5</v>
      </c>
      <c r="I35" s="180"/>
    </row>
    <row r="36" spans="2:17" ht="15" thickBot="1" x14ac:dyDescent="0.35">
      <c r="B36" s="167"/>
      <c r="C36" s="169"/>
      <c r="D36" s="171"/>
      <c r="E36" s="179"/>
      <c r="F36" s="171"/>
      <c r="G36" s="179"/>
      <c r="H36" s="163"/>
      <c r="I36" s="181"/>
      <c r="Q36" s="139"/>
    </row>
    <row r="37" spans="2:17" x14ac:dyDescent="0.3">
      <c r="B37" s="166" t="s">
        <v>174</v>
      </c>
      <c r="C37" s="168" t="s">
        <v>357</v>
      </c>
      <c r="D37" s="170" t="s">
        <v>358</v>
      </c>
      <c r="E37" s="180"/>
      <c r="F37" s="170" t="s">
        <v>359</v>
      </c>
      <c r="G37" s="182"/>
      <c r="H37" s="162" t="s">
        <v>360</v>
      </c>
      <c r="I37" s="176"/>
    </row>
    <row r="38" spans="2:17" ht="15" thickBot="1" x14ac:dyDescent="0.35">
      <c r="B38" s="167"/>
      <c r="C38" s="169"/>
      <c r="D38" s="171"/>
      <c r="E38" s="181"/>
      <c r="F38" s="171"/>
      <c r="G38" s="183"/>
      <c r="H38" s="163"/>
      <c r="I38" s="177"/>
      <c r="Q38" s="139"/>
    </row>
    <row r="39" spans="2:17" x14ac:dyDescent="0.3">
      <c r="B39" s="166" t="s">
        <v>175</v>
      </c>
      <c r="C39" s="168" t="s">
        <v>361</v>
      </c>
      <c r="D39" s="170" t="s">
        <v>362</v>
      </c>
      <c r="E39" s="176"/>
      <c r="F39" s="170" t="s">
        <v>363</v>
      </c>
      <c r="G39" s="178" t="s">
        <v>144</v>
      </c>
      <c r="H39" s="162">
        <v>0.17</v>
      </c>
      <c r="I39" s="174"/>
    </row>
    <row r="40" spans="2:17" ht="15" thickBot="1" x14ac:dyDescent="0.35">
      <c r="B40" s="167"/>
      <c r="C40" s="169"/>
      <c r="D40" s="171"/>
      <c r="E40" s="177"/>
      <c r="F40" s="171"/>
      <c r="G40" s="179"/>
      <c r="H40" s="163"/>
      <c r="I40" s="175"/>
      <c r="Q40" s="139"/>
    </row>
    <row r="41" spans="2:17" x14ac:dyDescent="0.3">
      <c r="B41" s="166" t="s">
        <v>176</v>
      </c>
      <c r="C41" s="168" t="s">
        <v>364</v>
      </c>
      <c r="D41" s="170">
        <v>2.11</v>
      </c>
      <c r="E41" s="164"/>
      <c r="F41" s="170">
        <v>1.48</v>
      </c>
      <c r="G41" s="164"/>
      <c r="H41" s="162">
        <v>0.6</v>
      </c>
      <c r="I41" s="176"/>
    </row>
    <row r="42" spans="2:17" ht="15" thickBot="1" x14ac:dyDescent="0.35">
      <c r="B42" s="167"/>
      <c r="C42" s="169"/>
      <c r="D42" s="171"/>
      <c r="E42" s="165"/>
      <c r="F42" s="171"/>
      <c r="G42" s="165"/>
      <c r="H42" s="163"/>
      <c r="I42" s="177"/>
      <c r="Q42" s="139"/>
    </row>
    <row r="43" spans="2:17" ht="15.75" customHeight="1" thickBot="1" x14ac:dyDescent="0.35">
      <c r="B43" s="56" t="s">
        <v>177</v>
      </c>
      <c r="C43" s="144" t="s">
        <v>365</v>
      </c>
      <c r="D43" s="143">
        <v>0.98</v>
      </c>
      <c r="E43" s="57"/>
      <c r="F43" s="147" t="s">
        <v>366</v>
      </c>
      <c r="G43" s="57"/>
      <c r="H43" s="149">
        <v>0.42</v>
      </c>
      <c r="I43" s="62"/>
    </row>
    <row r="44" spans="2:17" x14ac:dyDescent="0.3">
      <c r="B44" s="166" t="s">
        <v>178</v>
      </c>
      <c r="C44" s="168" t="s">
        <v>370</v>
      </c>
      <c r="D44" s="170" t="s">
        <v>371</v>
      </c>
      <c r="E44" s="172"/>
      <c r="F44" s="170">
        <v>2.0099999999999998</v>
      </c>
      <c r="G44" s="174"/>
      <c r="H44" s="162">
        <v>0.93</v>
      </c>
      <c r="I44" s="164"/>
      <c r="Q44" s="139"/>
    </row>
    <row r="45" spans="2:17" ht="15" thickBot="1" x14ac:dyDescent="0.35">
      <c r="B45" s="167"/>
      <c r="C45" s="169"/>
      <c r="D45" s="171"/>
      <c r="E45" s="173"/>
      <c r="F45" s="171"/>
      <c r="G45" s="175"/>
      <c r="H45" s="163"/>
      <c r="I45" s="165"/>
    </row>
    <row r="46" spans="2:17" x14ac:dyDescent="0.3">
      <c r="B46" s="64" t="s">
        <v>179</v>
      </c>
      <c r="C46" s="145" t="s">
        <v>372</v>
      </c>
      <c r="D46" s="146">
        <v>3.4</v>
      </c>
      <c r="E46" s="65"/>
      <c r="F46" s="148">
        <v>2.5099999999999998</v>
      </c>
      <c r="G46" s="65"/>
      <c r="H46" s="150">
        <v>0.89</v>
      </c>
      <c r="I46" s="151"/>
      <c r="Q46" s="139"/>
    </row>
    <row r="47" spans="2:17" x14ac:dyDescent="0.3">
      <c r="B47" s="13"/>
      <c r="C47" s="13"/>
      <c r="D47" s="13"/>
      <c r="E47" s="13"/>
      <c r="F47" s="13"/>
      <c r="G47" s="13"/>
      <c r="H47" s="13"/>
      <c r="I47" s="13"/>
    </row>
    <row r="48" spans="2:17" x14ac:dyDescent="0.3">
      <c r="B48" s="13"/>
      <c r="C48" s="13"/>
      <c r="D48" s="13"/>
      <c r="E48" s="13"/>
      <c r="F48" s="13"/>
      <c r="G48" s="13"/>
      <c r="H48" s="13"/>
      <c r="I48" s="12" t="s">
        <v>406</v>
      </c>
      <c r="Q48" s="139"/>
    </row>
    <row r="49" spans="2:17" x14ac:dyDescent="0.3">
      <c r="B49" s="13" t="s">
        <v>390</v>
      </c>
      <c r="C49" s="13"/>
      <c r="D49" s="13"/>
      <c r="E49" s="13"/>
      <c r="F49" s="13"/>
      <c r="G49" s="13"/>
      <c r="H49" s="13"/>
      <c r="I49" s="13"/>
    </row>
    <row r="50" spans="2:17" x14ac:dyDescent="0.3">
      <c r="B50" s="13" t="s">
        <v>145</v>
      </c>
      <c r="C50" s="13"/>
      <c r="D50" s="13"/>
      <c r="E50" s="13"/>
      <c r="F50" s="13"/>
      <c r="G50" s="13"/>
      <c r="H50" s="13"/>
      <c r="I50" s="13"/>
      <c r="Q50" s="139"/>
    </row>
    <row r="52" spans="2:17" x14ac:dyDescent="0.3">
      <c r="Q52" s="139"/>
    </row>
    <row r="54" spans="2:17" x14ac:dyDescent="0.3">
      <c r="Q54" s="139"/>
    </row>
    <row r="56" spans="2:17" x14ac:dyDescent="0.3">
      <c r="Q56" s="139"/>
    </row>
  </sheetData>
  <mergeCells count="116">
    <mergeCell ref="B4:B5"/>
    <mergeCell ref="C4:C5"/>
    <mergeCell ref="D4:D5"/>
    <mergeCell ref="F4:F5"/>
    <mergeCell ref="H4:H5"/>
    <mergeCell ref="B9:B10"/>
    <mergeCell ref="C9:C10"/>
    <mergeCell ref="D9:D10"/>
    <mergeCell ref="E9:E10"/>
    <mergeCell ref="F9:F10"/>
    <mergeCell ref="G9:G10"/>
    <mergeCell ref="H9:H10"/>
    <mergeCell ref="I9:I10"/>
    <mergeCell ref="B11:B12"/>
    <mergeCell ref="C11:C12"/>
    <mergeCell ref="D11:D12"/>
    <mergeCell ref="E11:E12"/>
    <mergeCell ref="F11:F12"/>
    <mergeCell ref="G11:G12"/>
    <mergeCell ref="H11:H12"/>
    <mergeCell ref="I11:I12"/>
    <mergeCell ref="B13:B14"/>
    <mergeCell ref="C13:C14"/>
    <mergeCell ref="D13:D14"/>
    <mergeCell ref="E13:E14"/>
    <mergeCell ref="F13:F14"/>
    <mergeCell ref="G13:G14"/>
    <mergeCell ref="H13:H14"/>
    <mergeCell ref="I13:I14"/>
    <mergeCell ref="H15:H16"/>
    <mergeCell ref="I15:I16"/>
    <mergeCell ref="B19:B20"/>
    <mergeCell ref="C19:C20"/>
    <mergeCell ref="D19:D20"/>
    <mergeCell ref="E19:E20"/>
    <mergeCell ref="F19:F20"/>
    <mergeCell ref="G19:G20"/>
    <mergeCell ref="H19:H20"/>
    <mergeCell ref="I19:I20"/>
    <mergeCell ref="B15:B16"/>
    <mergeCell ref="C15:C16"/>
    <mergeCell ref="D15:D16"/>
    <mergeCell ref="E15:E16"/>
    <mergeCell ref="F15:F16"/>
    <mergeCell ref="H24:H25"/>
    <mergeCell ref="I24:I25"/>
    <mergeCell ref="B29:B30"/>
    <mergeCell ref="C29:C30"/>
    <mergeCell ref="D29:D30"/>
    <mergeCell ref="E29:E30"/>
    <mergeCell ref="F29:F30"/>
    <mergeCell ref="G29:G30"/>
    <mergeCell ref="H29:H30"/>
    <mergeCell ref="I29:I30"/>
    <mergeCell ref="B24:B25"/>
    <mergeCell ref="C24:C25"/>
    <mergeCell ref="D24:D25"/>
    <mergeCell ref="E24:E25"/>
    <mergeCell ref="F24:F25"/>
    <mergeCell ref="G24:G25"/>
    <mergeCell ref="H31:H32"/>
    <mergeCell ref="I31:I32"/>
    <mergeCell ref="B33:B34"/>
    <mergeCell ref="C33:C34"/>
    <mergeCell ref="D33:D34"/>
    <mergeCell ref="E33:E34"/>
    <mergeCell ref="F33:F34"/>
    <mergeCell ref="G33:G34"/>
    <mergeCell ref="H33:H34"/>
    <mergeCell ref="I33:I34"/>
    <mergeCell ref="B31:B32"/>
    <mergeCell ref="C31:C32"/>
    <mergeCell ref="D31:D32"/>
    <mergeCell ref="E31:E32"/>
    <mergeCell ref="F31:F32"/>
    <mergeCell ref="G31:G32"/>
    <mergeCell ref="H35:H36"/>
    <mergeCell ref="I35:I36"/>
    <mergeCell ref="B37:B38"/>
    <mergeCell ref="C37:C38"/>
    <mergeCell ref="D37:D38"/>
    <mergeCell ref="E37:E38"/>
    <mergeCell ref="F37:F38"/>
    <mergeCell ref="G37:G38"/>
    <mergeCell ref="H37:H38"/>
    <mergeCell ref="I37:I38"/>
    <mergeCell ref="B35:B36"/>
    <mergeCell ref="C35:C36"/>
    <mergeCell ref="D35:D36"/>
    <mergeCell ref="E35:E36"/>
    <mergeCell ref="F35:F36"/>
    <mergeCell ref="G35:G36"/>
    <mergeCell ref="H44:H45"/>
    <mergeCell ref="I44:I45"/>
    <mergeCell ref="B44:B45"/>
    <mergeCell ref="C44:C45"/>
    <mergeCell ref="D44:D45"/>
    <mergeCell ref="E44:E45"/>
    <mergeCell ref="F44:F45"/>
    <mergeCell ref="G44:G45"/>
    <mergeCell ref="H39:H40"/>
    <mergeCell ref="I39:I40"/>
    <mergeCell ref="B41:B42"/>
    <mergeCell ref="C41:C42"/>
    <mergeCell ref="D41:D42"/>
    <mergeCell ref="E41:E42"/>
    <mergeCell ref="F41:F42"/>
    <mergeCell ref="G41:G42"/>
    <mergeCell ref="H41:H42"/>
    <mergeCell ref="I41:I42"/>
    <mergeCell ref="B39:B40"/>
    <mergeCell ref="C39:C40"/>
    <mergeCell ref="D39:D40"/>
    <mergeCell ref="E39:E40"/>
    <mergeCell ref="F39:F40"/>
    <mergeCell ref="G39:G40"/>
  </mergeCells>
  <pageMargins left="0.7" right="0.7" top="0.75" bottom="0.75" header="0.3" footer="0.3"/>
  <pageSetup paperSize="9" fitToWidth="0" fitToHeight="0" orientation="portrait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2C5FB-E515-4AFF-BFED-20AA89AC731D}">
  <dimension ref="B2:AH21"/>
  <sheetViews>
    <sheetView showGridLines="0" zoomScale="124" workbookViewId="0">
      <selection activeCell="J27" sqref="J27"/>
    </sheetView>
  </sheetViews>
  <sheetFormatPr defaultRowHeight="14.4" x14ac:dyDescent="0.3"/>
  <sheetData>
    <row r="2" spans="2:34" x14ac:dyDescent="0.3">
      <c r="B2" s="28" t="s">
        <v>431</v>
      </c>
    </row>
    <row r="3" spans="2:34" x14ac:dyDescent="0.3">
      <c r="M3" s="46" t="s">
        <v>30</v>
      </c>
      <c r="N3" s="46">
        <v>2010</v>
      </c>
      <c r="O3" s="154">
        <v>2011</v>
      </c>
      <c r="P3" s="154">
        <v>2012</v>
      </c>
      <c r="Q3" s="154">
        <v>2013</v>
      </c>
      <c r="R3" s="154">
        <v>2014</v>
      </c>
      <c r="S3" s="154">
        <v>2015</v>
      </c>
      <c r="T3" s="154">
        <v>2016</v>
      </c>
      <c r="U3" s="154">
        <v>2017</v>
      </c>
      <c r="V3" s="154">
        <v>2018</v>
      </c>
      <c r="W3" s="154">
        <v>2019</v>
      </c>
      <c r="X3" s="154">
        <v>2020</v>
      </c>
      <c r="Y3" s="154">
        <v>2021</v>
      </c>
      <c r="Z3" s="46">
        <v>2022</v>
      </c>
      <c r="AA3" s="46">
        <v>2023</v>
      </c>
      <c r="AB3" s="46">
        <v>2024</v>
      </c>
      <c r="AC3" s="46">
        <v>2025</v>
      </c>
      <c r="AD3" s="46">
        <v>2026</v>
      </c>
      <c r="AE3" s="46">
        <v>2027</v>
      </c>
      <c r="AF3" s="46">
        <v>2028</v>
      </c>
      <c r="AG3" s="46">
        <v>2029</v>
      </c>
      <c r="AH3" s="46">
        <v>2030</v>
      </c>
    </row>
    <row r="4" spans="2:34" x14ac:dyDescent="0.3">
      <c r="M4" s="46" t="s">
        <v>325</v>
      </c>
      <c r="N4" s="155">
        <v>1.97</v>
      </c>
      <c r="O4" s="155">
        <v>2.02</v>
      </c>
      <c r="P4" s="155">
        <v>2.08</v>
      </c>
      <c r="Q4" s="155">
        <v>2.1</v>
      </c>
      <c r="R4" s="155">
        <v>2.11</v>
      </c>
      <c r="S4" s="155">
        <v>2.12</v>
      </c>
      <c r="T4" s="155">
        <v>2.12</v>
      </c>
      <c r="U4" s="155">
        <v>2.15</v>
      </c>
      <c r="V4" s="155">
        <v>2.1800000000000002</v>
      </c>
      <c r="W4" s="155">
        <v>2.2200000000000002</v>
      </c>
      <c r="X4" s="155">
        <v>2.2999999999999998</v>
      </c>
      <c r="Y4" s="155">
        <v>2.27</v>
      </c>
      <c r="Z4" s="155">
        <v>2.2400000000000002</v>
      </c>
      <c r="AA4" s="155">
        <v>2.2624999999999957</v>
      </c>
      <c r="AB4" s="155">
        <v>2.2849999999999966</v>
      </c>
      <c r="AC4" s="155">
        <v>2.3074999999999974</v>
      </c>
      <c r="AD4" s="155">
        <v>2.3299999999999983</v>
      </c>
      <c r="AE4" s="155">
        <v>2.3524999999999991</v>
      </c>
      <c r="AF4" s="155">
        <v>2.375</v>
      </c>
      <c r="AG4" s="155">
        <v>2.3974999999999937</v>
      </c>
      <c r="AH4" s="155">
        <v>2.42</v>
      </c>
    </row>
    <row r="5" spans="2:34" x14ac:dyDescent="0.3">
      <c r="M5" s="46" t="s">
        <v>326</v>
      </c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>
        <v>2.2400000000000002</v>
      </c>
      <c r="AA5" s="155">
        <v>2.2400000000000002</v>
      </c>
      <c r="AB5" s="155">
        <v>2.2400000000000002</v>
      </c>
      <c r="AC5" s="155">
        <v>2.2400000000000002</v>
      </c>
      <c r="AD5" s="155">
        <v>2.2400000000000002</v>
      </c>
      <c r="AE5" s="155">
        <v>2.2400000000000002</v>
      </c>
      <c r="AF5" s="155">
        <v>2.2400000000000002</v>
      </c>
      <c r="AG5" s="155">
        <v>2.2400000000000002</v>
      </c>
      <c r="AH5" s="155">
        <v>2.2400000000000002</v>
      </c>
    </row>
    <row r="6" spans="2:34" x14ac:dyDescent="0.3">
      <c r="M6" s="46" t="s">
        <v>327</v>
      </c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>
        <v>2.2400000000000002</v>
      </c>
      <c r="AA6" s="155">
        <v>2.335</v>
      </c>
      <c r="AB6" s="155">
        <v>2.4299999999999997</v>
      </c>
      <c r="AC6" s="155">
        <v>2.5249999999999995</v>
      </c>
      <c r="AD6" s="155">
        <v>2.6199999999999992</v>
      </c>
      <c r="AE6" s="155">
        <v>2.714999999999999</v>
      </c>
      <c r="AF6" s="155">
        <v>2.8099999999999987</v>
      </c>
      <c r="AG6" s="155">
        <v>2.9049999999999985</v>
      </c>
      <c r="AH6" s="155">
        <v>3</v>
      </c>
    </row>
    <row r="11" spans="2:34" x14ac:dyDescent="0.3">
      <c r="Z11">
        <f>((Z4-N4)/N4)/12</f>
        <v>1.1421319796954326E-2</v>
      </c>
      <c r="AH11">
        <f>((AH6-Z6)/Z6)/9</f>
        <v>3.7698412698412682E-2</v>
      </c>
    </row>
    <row r="12" spans="2:34" x14ac:dyDescent="0.3">
      <c r="AH12">
        <f>AH11/Z11</f>
        <v>3.3007054673721292</v>
      </c>
    </row>
    <row r="19" spans="2:10" x14ac:dyDescent="0.3">
      <c r="J19" s="12" t="s">
        <v>406</v>
      </c>
    </row>
    <row r="20" spans="2:10" x14ac:dyDescent="0.3">
      <c r="B20" s="36" t="s">
        <v>391</v>
      </c>
    </row>
    <row r="21" spans="2:10" x14ac:dyDescent="0.3">
      <c r="B21" s="10"/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A0D33-344C-4453-B067-C2DE41822CDF}">
  <dimension ref="B2:W24"/>
  <sheetViews>
    <sheetView showGridLines="0" workbookViewId="0">
      <selection activeCell="J35" sqref="J35"/>
    </sheetView>
  </sheetViews>
  <sheetFormatPr defaultRowHeight="14.4" x14ac:dyDescent="0.3"/>
  <sheetData>
    <row r="2" spans="2:23" x14ac:dyDescent="0.3">
      <c r="B2" s="28" t="s">
        <v>432</v>
      </c>
    </row>
    <row r="4" spans="2:23" x14ac:dyDescent="0.3">
      <c r="O4" s="29"/>
      <c r="P4" s="29">
        <v>2015</v>
      </c>
      <c r="Q4" s="29">
        <v>2016</v>
      </c>
      <c r="R4" s="29">
        <v>2017</v>
      </c>
      <c r="S4" s="29">
        <v>2018</v>
      </c>
      <c r="T4" s="29">
        <v>2019</v>
      </c>
      <c r="U4" s="29">
        <v>2020</v>
      </c>
      <c r="V4" s="29">
        <v>2021</v>
      </c>
      <c r="W4" s="29">
        <v>2022</v>
      </c>
    </row>
    <row r="5" spans="2:23" x14ac:dyDescent="0.3">
      <c r="O5" s="29" t="s">
        <v>108</v>
      </c>
      <c r="P5" s="30">
        <v>7.6</v>
      </c>
      <c r="Q5" s="30">
        <v>7.6</v>
      </c>
      <c r="R5" s="30">
        <v>7.6</v>
      </c>
      <c r="S5" s="30">
        <v>9.5</v>
      </c>
      <c r="T5" s="30">
        <v>9.5</v>
      </c>
      <c r="U5" s="30">
        <v>10.5</v>
      </c>
      <c r="V5" s="30">
        <v>10.5</v>
      </c>
      <c r="W5" s="30">
        <v>10.5</v>
      </c>
    </row>
    <row r="6" spans="2:23" x14ac:dyDescent="0.3">
      <c r="O6" s="29" t="s">
        <v>392</v>
      </c>
      <c r="P6" s="30">
        <v>2.9</v>
      </c>
      <c r="Q6" s="30">
        <v>2.9</v>
      </c>
      <c r="R6" s="30">
        <v>2.9</v>
      </c>
      <c r="S6" s="30">
        <v>2.9</v>
      </c>
      <c r="T6" s="30">
        <v>2.9</v>
      </c>
      <c r="U6" s="30">
        <v>2.9</v>
      </c>
      <c r="V6" s="30">
        <v>2.9</v>
      </c>
      <c r="W6" s="30">
        <v>2.9</v>
      </c>
    </row>
    <row r="7" spans="2:23" x14ac:dyDescent="0.3">
      <c r="O7" s="29" t="s">
        <v>109</v>
      </c>
      <c r="P7" s="30">
        <v>7.6</v>
      </c>
      <c r="Q7" s="30">
        <v>7.6</v>
      </c>
      <c r="R7" s="30">
        <v>8.6</v>
      </c>
      <c r="S7" s="30">
        <v>8.6</v>
      </c>
      <c r="T7" s="30">
        <v>9.5</v>
      </c>
      <c r="U7" s="30">
        <v>9.5</v>
      </c>
      <c r="V7" s="30">
        <v>11.4</v>
      </c>
      <c r="W7" s="30">
        <v>11.4</v>
      </c>
    </row>
    <row r="8" spans="2:23" x14ac:dyDescent="0.3">
      <c r="O8" s="29" t="s">
        <v>26</v>
      </c>
      <c r="P8" s="30">
        <v>7.6</v>
      </c>
      <c r="Q8" s="30">
        <v>7.6</v>
      </c>
      <c r="R8" s="30">
        <v>8.6</v>
      </c>
      <c r="S8" s="30">
        <v>9.5</v>
      </c>
      <c r="T8" s="30">
        <v>8.6</v>
      </c>
      <c r="U8" s="30">
        <v>9.5</v>
      </c>
      <c r="V8" s="30">
        <v>11.4</v>
      </c>
      <c r="W8" s="30">
        <v>14.3</v>
      </c>
    </row>
    <row r="9" spans="2:23" x14ac:dyDescent="0.3">
      <c r="O9" s="29" t="s">
        <v>110</v>
      </c>
      <c r="P9" s="30">
        <v>2.9</v>
      </c>
      <c r="Q9" s="30">
        <v>2.9</v>
      </c>
      <c r="R9" s="30">
        <v>2.9</v>
      </c>
      <c r="S9" s="30">
        <v>2.9</v>
      </c>
      <c r="T9" s="30">
        <v>2.9</v>
      </c>
      <c r="U9" s="30">
        <v>2.9</v>
      </c>
      <c r="V9" s="30">
        <v>2.9</v>
      </c>
      <c r="W9" s="30">
        <v>2.9</v>
      </c>
    </row>
    <row r="10" spans="2:23" x14ac:dyDescent="0.3">
      <c r="O10" s="29" t="s">
        <v>111</v>
      </c>
      <c r="P10" s="30">
        <v>72</v>
      </c>
      <c r="Q10" s="30">
        <v>72</v>
      </c>
      <c r="R10" s="30">
        <v>73</v>
      </c>
      <c r="S10" s="30">
        <v>74</v>
      </c>
      <c r="T10" s="30">
        <v>78</v>
      </c>
      <c r="U10" s="30">
        <v>79</v>
      </c>
      <c r="V10" s="30">
        <v>80</v>
      </c>
      <c r="W10" s="30">
        <v>81</v>
      </c>
    </row>
    <row r="20" spans="2:14" x14ac:dyDescent="0.3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2" t="s">
        <v>406</v>
      </c>
      <c r="M20" s="13"/>
      <c r="N20" s="13"/>
    </row>
    <row r="21" spans="2:14" x14ac:dyDescent="0.3">
      <c r="B21" s="13" t="s">
        <v>112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</row>
    <row r="22" spans="2:14" x14ac:dyDescent="0.3">
      <c r="B22" s="226" t="s">
        <v>417</v>
      </c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6"/>
      <c r="N22" s="226"/>
    </row>
    <row r="23" spans="2:14" x14ac:dyDescent="0.3"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6"/>
      <c r="N23" s="226"/>
    </row>
    <row r="24" spans="2:14" x14ac:dyDescent="0.3">
      <c r="B24" s="226"/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6"/>
      <c r="N24" s="226"/>
    </row>
  </sheetData>
  <mergeCells count="1">
    <mergeCell ref="B22:N24"/>
  </mergeCells>
  <pageMargins left="0.7" right="0.7" top="0.75" bottom="0.75" header="0.3" footer="0.3"/>
  <pageSetup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43383-2233-43C4-825D-F3CEE98B943C}">
  <dimension ref="B2:E24"/>
  <sheetViews>
    <sheetView showGridLines="0" workbookViewId="0">
      <selection activeCell="B2" sqref="B2"/>
    </sheetView>
  </sheetViews>
  <sheetFormatPr defaultRowHeight="14.4" x14ac:dyDescent="0.3"/>
  <cols>
    <col min="2" max="2" width="23.5546875" customWidth="1"/>
    <col min="3" max="3" width="31.21875" customWidth="1"/>
    <col min="4" max="4" width="21.5546875" customWidth="1"/>
    <col min="5" max="5" width="21.77734375" customWidth="1"/>
  </cols>
  <sheetData>
    <row r="2" spans="2:5" x14ac:dyDescent="0.3">
      <c r="B2" s="28" t="s">
        <v>180</v>
      </c>
    </row>
    <row r="3" spans="2:5" ht="15" thickBot="1" x14ac:dyDescent="0.35"/>
    <row r="4" spans="2:5" ht="71.55" customHeight="1" thickBot="1" x14ac:dyDescent="0.35">
      <c r="B4" s="67"/>
      <c r="C4" s="68" t="s">
        <v>181</v>
      </c>
      <c r="D4" s="68" t="s">
        <v>182</v>
      </c>
      <c r="E4" s="68" t="s">
        <v>183</v>
      </c>
    </row>
    <row r="5" spans="2:5" ht="15" customHeight="1" thickBot="1" x14ac:dyDescent="0.35">
      <c r="B5" s="69" t="s">
        <v>184</v>
      </c>
      <c r="C5" s="70"/>
      <c r="D5" s="121">
        <v>135.9</v>
      </c>
      <c r="E5" s="121">
        <v>0.74</v>
      </c>
    </row>
    <row r="6" spans="2:5" ht="15" customHeight="1" thickBot="1" x14ac:dyDescent="0.35">
      <c r="B6" s="66" t="s">
        <v>185</v>
      </c>
      <c r="C6" s="70"/>
      <c r="D6" s="121">
        <v>93.4</v>
      </c>
      <c r="E6" s="121">
        <v>0.69</v>
      </c>
    </row>
    <row r="7" spans="2:5" ht="15" customHeight="1" thickBot="1" x14ac:dyDescent="0.35">
      <c r="B7" s="66" t="s">
        <v>186</v>
      </c>
      <c r="C7" s="70"/>
      <c r="D7" s="121">
        <v>61.3</v>
      </c>
      <c r="E7" s="121">
        <v>0.48</v>
      </c>
    </row>
    <row r="8" spans="2:5" ht="15" customHeight="1" thickBot="1" x14ac:dyDescent="0.35">
      <c r="B8" s="66" t="s">
        <v>187</v>
      </c>
      <c r="C8" s="70"/>
      <c r="D8" s="121">
        <v>22</v>
      </c>
      <c r="E8" s="121">
        <v>0.5</v>
      </c>
    </row>
    <row r="9" spans="2:5" ht="15" customHeight="1" thickBot="1" x14ac:dyDescent="0.35">
      <c r="B9" s="66" t="s">
        <v>188</v>
      </c>
      <c r="C9" s="70"/>
      <c r="D9" s="121">
        <v>15.5</v>
      </c>
      <c r="E9" s="121">
        <v>1.07</v>
      </c>
    </row>
    <row r="10" spans="2:5" ht="15" customHeight="1" thickBot="1" x14ac:dyDescent="0.35">
      <c r="B10" s="71" t="s">
        <v>189</v>
      </c>
      <c r="C10" s="72" t="s">
        <v>190</v>
      </c>
      <c r="D10" s="122">
        <v>37.405200000000001</v>
      </c>
      <c r="E10" s="122">
        <v>11</v>
      </c>
    </row>
    <row r="11" spans="2:5" ht="15" customHeight="1" thickBot="1" x14ac:dyDescent="0.35">
      <c r="B11" s="71" t="s">
        <v>191</v>
      </c>
      <c r="C11" s="72" t="s">
        <v>77</v>
      </c>
      <c r="D11" s="122">
        <v>24.177600000000002</v>
      </c>
      <c r="E11" s="122">
        <v>15</v>
      </c>
    </row>
    <row r="12" spans="2:5" ht="15" customHeight="1" thickBot="1" x14ac:dyDescent="0.35">
      <c r="B12" s="71" t="s">
        <v>192</v>
      </c>
      <c r="C12" s="72" t="s">
        <v>193</v>
      </c>
      <c r="D12" s="122">
        <v>19.271999999999998</v>
      </c>
      <c r="E12" s="122">
        <v>16</v>
      </c>
    </row>
    <row r="13" spans="2:5" ht="15" customHeight="1" thickBot="1" x14ac:dyDescent="0.35">
      <c r="B13" s="71" t="s">
        <v>194</v>
      </c>
      <c r="C13" s="72" t="s">
        <v>195</v>
      </c>
      <c r="D13" s="122">
        <v>16.9068</v>
      </c>
      <c r="E13" s="122">
        <v>13</v>
      </c>
    </row>
    <row r="14" spans="2:5" ht="15" customHeight="1" thickBot="1" x14ac:dyDescent="0.35">
      <c r="B14" s="71" t="s">
        <v>196</v>
      </c>
      <c r="C14" s="72" t="s">
        <v>193</v>
      </c>
      <c r="D14" s="122">
        <v>16.468800000000002</v>
      </c>
      <c r="E14" s="122">
        <v>7</v>
      </c>
    </row>
    <row r="15" spans="2:5" ht="15" customHeight="1" thickBot="1" x14ac:dyDescent="0.35">
      <c r="B15" s="71" t="s">
        <v>197</v>
      </c>
      <c r="C15" s="72" t="s">
        <v>193</v>
      </c>
      <c r="D15" s="122">
        <v>16.468800000000002</v>
      </c>
      <c r="E15" s="122">
        <v>9</v>
      </c>
    </row>
    <row r="16" spans="2:5" ht="15" customHeight="1" thickBot="1" x14ac:dyDescent="0.35">
      <c r="B16" s="71" t="s">
        <v>198</v>
      </c>
      <c r="C16" s="72" t="s">
        <v>195</v>
      </c>
      <c r="D16" s="122">
        <v>16.206</v>
      </c>
      <c r="E16" s="122">
        <v>21</v>
      </c>
    </row>
    <row r="17" spans="2:5" ht="15" customHeight="1" thickBot="1" x14ac:dyDescent="0.35">
      <c r="B17" s="71" t="s">
        <v>199</v>
      </c>
      <c r="C17" s="72" t="s">
        <v>200</v>
      </c>
      <c r="D17" s="122">
        <v>13.86</v>
      </c>
      <c r="E17" s="122">
        <v>7.6</v>
      </c>
    </row>
    <row r="18" spans="2:5" ht="15" customHeight="1" thickBot="1" x14ac:dyDescent="0.35">
      <c r="B18" s="71" t="s">
        <v>201</v>
      </c>
      <c r="C18" s="72" t="s">
        <v>202</v>
      </c>
      <c r="D18" s="122">
        <v>11.913600000000001</v>
      </c>
      <c r="E18" s="122">
        <v>5.6</v>
      </c>
    </row>
    <row r="19" spans="2:5" ht="15" customHeight="1" thickBot="1" x14ac:dyDescent="0.35">
      <c r="B19" s="71" t="s">
        <v>203</v>
      </c>
      <c r="C19" s="72" t="s">
        <v>204</v>
      </c>
      <c r="D19" s="122">
        <v>11.388</v>
      </c>
      <c r="E19" s="122">
        <v>23.8</v>
      </c>
    </row>
    <row r="20" spans="2:5" ht="15" customHeight="1" thickBot="1" x14ac:dyDescent="0.35">
      <c r="B20" s="71" t="s">
        <v>205</v>
      </c>
      <c r="C20" s="72" t="s">
        <v>204</v>
      </c>
      <c r="D20" s="122">
        <v>10.687200000000001</v>
      </c>
      <c r="E20" s="122">
        <v>28.3</v>
      </c>
    </row>
    <row r="22" spans="2:5" x14ac:dyDescent="0.3">
      <c r="E22" s="12" t="s">
        <v>406</v>
      </c>
    </row>
    <row r="23" spans="2:5" x14ac:dyDescent="0.3">
      <c r="B23" s="13" t="s">
        <v>393</v>
      </c>
    </row>
    <row r="24" spans="2:5" x14ac:dyDescent="0.3">
      <c r="B24" s="13" t="s">
        <v>206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CDD41-1697-424F-89D0-351452354169}">
  <dimension ref="B2:Z31"/>
  <sheetViews>
    <sheetView showGridLines="0" zoomScale="97" zoomScaleNormal="60" workbookViewId="0">
      <selection activeCell="F32" sqref="F32"/>
    </sheetView>
  </sheetViews>
  <sheetFormatPr defaultRowHeight="14.4" x14ac:dyDescent="0.3"/>
  <cols>
    <col min="17" max="17" width="16.44140625" customWidth="1"/>
    <col min="18" max="18" width="9" customWidth="1"/>
    <col min="19" max="20" width="8.77734375" customWidth="1"/>
  </cols>
  <sheetData>
    <row r="2" spans="2:26" x14ac:dyDescent="0.3">
      <c r="B2" s="28" t="s">
        <v>421</v>
      </c>
      <c r="Q2" s="14" t="s">
        <v>32</v>
      </c>
      <c r="R2" s="13"/>
      <c r="S2" s="13"/>
      <c r="T2" s="13"/>
    </row>
    <row r="3" spans="2:26" x14ac:dyDescent="0.3">
      <c r="Q3" s="13"/>
      <c r="R3" s="13"/>
      <c r="S3" s="13"/>
      <c r="T3" s="13"/>
    </row>
    <row r="4" spans="2:26" x14ac:dyDescent="0.3">
      <c r="Q4" s="29" t="s">
        <v>30</v>
      </c>
      <c r="R4" s="29" t="s">
        <v>15</v>
      </c>
      <c r="S4" s="29" t="s">
        <v>16</v>
      </c>
      <c r="T4" s="29" t="s">
        <v>17</v>
      </c>
      <c r="U4" s="29" t="s">
        <v>18</v>
      </c>
      <c r="V4" s="29" t="s">
        <v>19</v>
      </c>
      <c r="W4" s="29" t="s">
        <v>29</v>
      </c>
      <c r="X4" s="29" t="s">
        <v>28</v>
      </c>
      <c r="Y4" s="29" t="s">
        <v>27</v>
      </c>
      <c r="Z4" t="s">
        <v>25</v>
      </c>
    </row>
    <row r="5" spans="2:26" x14ac:dyDescent="0.3">
      <c r="Q5" s="29" t="s">
        <v>382</v>
      </c>
      <c r="R5" s="30">
        <v>2.1179999999999999</v>
      </c>
      <c r="S5" s="30">
        <v>2.117</v>
      </c>
      <c r="T5" s="30">
        <v>2.1520000000000001</v>
      </c>
      <c r="U5" s="30">
        <v>2.1840000000000002</v>
      </c>
      <c r="V5" s="30">
        <v>2.2250000000000001</v>
      </c>
      <c r="W5" s="30">
        <v>2.2970000000000002</v>
      </c>
      <c r="X5" s="30">
        <v>2.2719999999999998</v>
      </c>
      <c r="Y5" s="30">
        <v>2.23</v>
      </c>
      <c r="Z5" t="s">
        <v>25</v>
      </c>
    </row>
    <row r="6" spans="2:26" x14ac:dyDescent="0.3">
      <c r="Q6" s="29" t="s">
        <v>383</v>
      </c>
      <c r="R6" s="30">
        <v>1.6479999999999999</v>
      </c>
      <c r="S6" s="30">
        <v>1.661</v>
      </c>
      <c r="T6" s="30">
        <v>1.6830000000000001</v>
      </c>
      <c r="U6" s="30">
        <v>1.7310000000000001</v>
      </c>
      <c r="V6" s="30">
        <v>1.756</v>
      </c>
      <c r="W6" s="30"/>
      <c r="X6" s="30"/>
      <c r="Y6" s="30"/>
      <c r="Z6" t="s">
        <v>25</v>
      </c>
    </row>
    <row r="7" spans="2:26" x14ac:dyDescent="0.3">
      <c r="Q7" s="29" t="s">
        <v>94</v>
      </c>
      <c r="R7" s="30">
        <v>2.7869999999999999</v>
      </c>
      <c r="S7" s="30">
        <v>2.8530000000000002</v>
      </c>
      <c r="T7" s="30">
        <v>2.8559999999999999</v>
      </c>
      <c r="U7" s="30">
        <v>2.9590000000000001</v>
      </c>
      <c r="V7" s="30">
        <v>3.1739999999999999</v>
      </c>
      <c r="W7" s="30">
        <v>3.423</v>
      </c>
      <c r="X7" s="30">
        <v>3.4569999999999999</v>
      </c>
      <c r="Y7" s="30"/>
      <c r="Z7" t="s">
        <v>25</v>
      </c>
    </row>
    <row r="8" spans="2:26" x14ac:dyDescent="0.3">
      <c r="Q8" s="29" t="s">
        <v>26</v>
      </c>
      <c r="R8" s="30">
        <v>2.0569999999999999</v>
      </c>
      <c r="S8" s="30">
        <v>2.1</v>
      </c>
      <c r="T8" s="30">
        <v>2.1160000000000001</v>
      </c>
      <c r="U8" s="30">
        <v>2.141</v>
      </c>
      <c r="V8" s="30">
        <v>2.2450000000000001</v>
      </c>
      <c r="W8" s="30">
        <v>2.407</v>
      </c>
      <c r="X8" s="30"/>
      <c r="Y8" s="30"/>
      <c r="Z8" t="s">
        <v>25</v>
      </c>
    </row>
    <row r="9" spans="2:26" x14ac:dyDescent="0.3">
      <c r="Q9" s="29" t="s">
        <v>21</v>
      </c>
      <c r="R9" s="30">
        <v>3.2410000000000001</v>
      </c>
      <c r="S9" s="30">
        <v>3.1070000000000002</v>
      </c>
      <c r="T9" s="30">
        <v>3.1659999999999999</v>
      </c>
      <c r="U9" s="30">
        <v>3.2210000000000001</v>
      </c>
      <c r="V9" s="30">
        <v>3.218</v>
      </c>
      <c r="W9" s="30">
        <v>3.2749999999999999</v>
      </c>
      <c r="X9" s="30">
        <v>3.339</v>
      </c>
      <c r="Y9" s="30"/>
      <c r="Z9" t="s">
        <v>25</v>
      </c>
    </row>
    <row r="10" spans="2:26" x14ac:dyDescent="0.3">
      <c r="Q10" s="29" t="s">
        <v>22</v>
      </c>
      <c r="R10" s="30">
        <v>3.9780000000000002</v>
      </c>
      <c r="S10" s="30">
        <v>3.9870000000000001</v>
      </c>
      <c r="T10" s="30">
        <v>4.2919999999999998</v>
      </c>
      <c r="U10" s="30">
        <v>4.516</v>
      </c>
      <c r="V10" s="30">
        <v>4.6269999999999998</v>
      </c>
      <c r="W10" s="30">
        <v>4.7960000000000003</v>
      </c>
      <c r="X10" s="30">
        <v>4.93</v>
      </c>
      <c r="Y10" s="30"/>
      <c r="Z10" t="s">
        <v>25</v>
      </c>
    </row>
    <row r="27" spans="2:13" x14ac:dyDescent="0.3">
      <c r="M27" s="12" t="s">
        <v>406</v>
      </c>
    </row>
    <row r="28" spans="2:13" x14ac:dyDescent="0.3">
      <c r="B28" s="11" t="s">
        <v>409</v>
      </c>
    </row>
    <row r="29" spans="2:13" x14ac:dyDescent="0.3">
      <c r="B29" s="10"/>
    </row>
    <row r="30" spans="2:13" x14ac:dyDescent="0.3">
      <c r="B30" s="10"/>
    </row>
    <row r="31" spans="2:13" x14ac:dyDescent="0.3">
      <c r="B31" s="10"/>
    </row>
  </sheetData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F9693-4C37-4E07-8AE1-77B326C678EC}">
  <dimension ref="B2:R26"/>
  <sheetViews>
    <sheetView showGridLines="0" zoomScale="115" zoomScaleNormal="115" workbookViewId="0">
      <selection activeCell="I29" sqref="I29"/>
    </sheetView>
  </sheetViews>
  <sheetFormatPr defaultColWidth="8.5546875" defaultRowHeight="14.4" x14ac:dyDescent="0.3"/>
  <cols>
    <col min="1" max="1" width="8.5546875" style="2" customWidth="1"/>
    <col min="2" max="16384" width="8.5546875" style="2"/>
  </cols>
  <sheetData>
    <row r="2" spans="2:18" x14ac:dyDescent="0.3">
      <c r="B2" s="27" t="s">
        <v>433</v>
      </c>
    </row>
    <row r="5" spans="2:18" x14ac:dyDescent="0.3">
      <c r="M5" s="16"/>
      <c r="N5" s="16" t="s">
        <v>404</v>
      </c>
      <c r="O5" s="16" t="s">
        <v>113</v>
      </c>
      <c r="P5" s="16" t="s">
        <v>114</v>
      </c>
      <c r="Q5" s="16" t="s">
        <v>115</v>
      </c>
      <c r="R5" s="16" t="s">
        <v>116</v>
      </c>
    </row>
    <row r="6" spans="2:18" x14ac:dyDescent="0.3">
      <c r="M6" s="16" t="s">
        <v>117</v>
      </c>
      <c r="N6" s="123">
        <v>0.52069876717840402</v>
      </c>
      <c r="O6" s="123">
        <v>0.35571837227967507</v>
      </c>
      <c r="P6" s="123">
        <v>8.5695963025967506E-2</v>
      </c>
      <c r="Q6" s="123">
        <v>0.34964566705020511</v>
      </c>
      <c r="R6" s="123">
        <v>0.19545652956103707</v>
      </c>
    </row>
    <row r="7" spans="2:18" x14ac:dyDescent="0.3">
      <c r="M7" s="16" t="s">
        <v>118</v>
      </c>
      <c r="N7" s="123">
        <v>0.10225952666839723</v>
      </c>
      <c r="O7" s="123">
        <v>5.8668843679327502E-2</v>
      </c>
      <c r="P7" s="123"/>
      <c r="Q7" s="123">
        <v>0.33683829429822937</v>
      </c>
      <c r="R7" s="123">
        <v>0.29703601175520089</v>
      </c>
    </row>
    <row r="8" spans="2:18" x14ac:dyDescent="0.3">
      <c r="M8" s="16" t="s">
        <v>100</v>
      </c>
      <c r="N8" s="123">
        <v>8.2888143425916397E-2</v>
      </c>
      <c r="O8" s="123">
        <v>0.20616620940595021</v>
      </c>
      <c r="P8" s="123">
        <v>0.27189327805503644</v>
      </c>
      <c r="Q8" s="123">
        <v>4.6669675723339597E-2</v>
      </c>
      <c r="R8" s="123">
        <v>8.6073158725702537E-2</v>
      </c>
    </row>
    <row r="9" spans="2:18" x14ac:dyDescent="0.3">
      <c r="M9" s="16" t="s">
        <v>119</v>
      </c>
      <c r="N9" s="123">
        <v>5.8866432650166022E-2</v>
      </c>
      <c r="O9" s="123"/>
      <c r="P9" s="123">
        <v>7.0160882436036423E-2</v>
      </c>
      <c r="Q9" s="123"/>
      <c r="R9" s="123"/>
    </row>
    <row r="10" spans="2:18" x14ac:dyDescent="0.3">
      <c r="M10" s="16" t="s">
        <v>98</v>
      </c>
      <c r="N10" s="123">
        <v>4.7283376722615983E-2</v>
      </c>
      <c r="O10" s="123"/>
      <c r="P10" s="123">
        <v>4.7287834717082547E-2</v>
      </c>
      <c r="Q10" s="123">
        <v>6.6082659937544294E-2</v>
      </c>
      <c r="R10" s="123">
        <v>5.462376127388828E-2</v>
      </c>
    </row>
    <row r="11" spans="2:18" x14ac:dyDescent="0.3">
      <c r="B11" s="47"/>
      <c r="M11" s="16" t="s">
        <v>120</v>
      </c>
      <c r="N11" s="123"/>
      <c r="O11" s="123">
        <v>0.11390755735003814</v>
      </c>
      <c r="P11" s="123">
        <v>0.46111523084155204</v>
      </c>
      <c r="Q11" s="123"/>
      <c r="R11" s="123">
        <v>0.15649500348614676</v>
      </c>
    </row>
    <row r="12" spans="2:18" x14ac:dyDescent="0.3">
      <c r="M12" s="16" t="s">
        <v>121</v>
      </c>
      <c r="N12" s="123"/>
      <c r="O12" s="123">
        <v>7.6046242203168621E-2</v>
      </c>
      <c r="P12" s="123"/>
      <c r="Q12" s="123">
        <v>7.4803890423817895E-2</v>
      </c>
      <c r="R12" s="123"/>
    </row>
    <row r="13" spans="2:18" x14ac:dyDescent="0.3">
      <c r="M13" s="16" t="s">
        <v>122</v>
      </c>
      <c r="N13" s="123"/>
      <c r="O13" s="123"/>
      <c r="P13" s="123"/>
      <c r="Q13" s="123"/>
      <c r="R13" s="123">
        <v>4.6664998666472883E-2</v>
      </c>
    </row>
    <row r="14" spans="2:18" x14ac:dyDescent="0.3">
      <c r="M14" s="16" t="s">
        <v>103</v>
      </c>
      <c r="N14" s="123">
        <v>0.12774803322371892</v>
      </c>
      <c r="O14" s="123">
        <v>0.18949277508184037</v>
      </c>
      <c r="P14" s="123">
        <v>6.3846810924325065E-2</v>
      </c>
      <c r="Q14" s="123">
        <v>0.12595982725713223</v>
      </c>
      <c r="R14" s="123">
        <v>0.16365048711420432</v>
      </c>
    </row>
    <row r="15" spans="2:18" x14ac:dyDescent="0.3">
      <c r="M15" s="73"/>
    </row>
    <row r="23" spans="2:10" x14ac:dyDescent="0.3">
      <c r="J23" s="12" t="s">
        <v>406</v>
      </c>
    </row>
    <row r="24" spans="2:10" x14ac:dyDescent="0.3">
      <c r="B24" s="36" t="s">
        <v>394</v>
      </c>
    </row>
    <row r="25" spans="2:10" x14ac:dyDescent="0.3">
      <c r="B25" s="36" t="s">
        <v>123</v>
      </c>
    </row>
    <row r="26" spans="2:10" x14ac:dyDescent="0.3">
      <c r="B26" s="36" t="s">
        <v>124</v>
      </c>
    </row>
  </sheetData>
  <pageMargins left="0.7" right="0.7" top="0.75" bottom="0.75" header="0.3" footer="0.3"/>
  <pageSetup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BAB1F-D52E-4EDD-AEEC-1B221BC5ED8E}">
  <dimension ref="A2:L17"/>
  <sheetViews>
    <sheetView showGridLines="0" workbookViewId="0">
      <selection activeCell="H13" sqref="H13"/>
    </sheetView>
  </sheetViews>
  <sheetFormatPr defaultRowHeight="14.4" x14ac:dyDescent="0.3"/>
  <cols>
    <col min="2" max="2" width="14.21875" customWidth="1"/>
  </cols>
  <sheetData>
    <row r="2" spans="1:12" x14ac:dyDescent="0.3">
      <c r="B2" s="28" t="s">
        <v>210</v>
      </c>
    </row>
    <row r="3" spans="1:12" ht="15" thickBot="1" x14ac:dyDescent="0.35">
      <c r="A3" s="13"/>
      <c r="B3" s="78"/>
      <c r="C3" s="78"/>
      <c r="D3" s="78"/>
      <c r="E3" s="13"/>
      <c r="F3" s="13"/>
      <c r="G3" s="13"/>
      <c r="H3" s="13"/>
      <c r="I3" s="13"/>
      <c r="J3" s="13"/>
      <c r="K3" s="13"/>
      <c r="L3" s="13"/>
    </row>
    <row r="4" spans="1:12" ht="22.8" x14ac:dyDescent="0.3">
      <c r="A4" s="13"/>
      <c r="B4" s="200"/>
      <c r="C4" s="79" t="s">
        <v>211</v>
      </c>
      <c r="D4" s="79" t="s">
        <v>213</v>
      </c>
      <c r="E4" s="13"/>
      <c r="F4" s="13"/>
      <c r="G4" s="13"/>
      <c r="H4" s="13"/>
      <c r="I4" s="13"/>
      <c r="J4" s="13"/>
      <c r="K4" s="13"/>
      <c r="L4" s="13"/>
    </row>
    <row r="5" spans="1:12" ht="23.4" thickBot="1" x14ac:dyDescent="0.35">
      <c r="A5" s="13"/>
      <c r="B5" s="201"/>
      <c r="C5" s="80" t="s">
        <v>212</v>
      </c>
      <c r="D5" s="80" t="s">
        <v>214</v>
      </c>
      <c r="E5" s="13"/>
      <c r="F5" s="13"/>
      <c r="G5" s="13"/>
      <c r="H5" s="13"/>
      <c r="I5" s="13"/>
      <c r="J5" s="13"/>
      <c r="K5" s="13"/>
      <c r="L5" s="13"/>
    </row>
    <row r="6" spans="1:12" ht="22.8" x14ac:dyDescent="0.3">
      <c r="A6" s="13"/>
      <c r="B6" s="81" t="s">
        <v>215</v>
      </c>
      <c r="C6" s="82">
        <v>0.5</v>
      </c>
      <c r="D6" s="82">
        <v>2.2000000000000002</v>
      </c>
      <c r="E6" s="13"/>
      <c r="F6" s="13"/>
      <c r="G6" s="13"/>
      <c r="H6" s="13"/>
      <c r="I6" s="13"/>
      <c r="J6" s="13"/>
      <c r="K6" s="13"/>
      <c r="L6" s="13"/>
    </row>
    <row r="7" spans="1:12" x14ac:dyDescent="0.3">
      <c r="A7" s="13"/>
      <c r="B7" s="81" t="s">
        <v>216</v>
      </c>
      <c r="C7" s="82">
        <v>1.2</v>
      </c>
      <c r="D7" s="82">
        <v>3.2</v>
      </c>
      <c r="E7" s="13"/>
      <c r="F7" s="13"/>
      <c r="G7" s="13"/>
      <c r="H7" s="13"/>
      <c r="I7" s="13"/>
      <c r="J7" s="13"/>
      <c r="K7" s="13"/>
      <c r="L7" s="13"/>
    </row>
    <row r="8" spans="1:12" x14ac:dyDescent="0.3">
      <c r="A8" s="13"/>
      <c r="B8" s="81" t="s">
        <v>217</v>
      </c>
      <c r="C8" s="82">
        <v>1.9</v>
      </c>
      <c r="D8" s="82">
        <v>3.3</v>
      </c>
      <c r="E8" s="13"/>
      <c r="F8" s="13"/>
      <c r="G8" s="13"/>
      <c r="H8" s="13"/>
      <c r="I8" s="13"/>
      <c r="J8" s="13"/>
      <c r="K8" s="13"/>
      <c r="L8" s="13"/>
    </row>
    <row r="9" spans="1:12" x14ac:dyDescent="0.3">
      <c r="A9" s="13"/>
      <c r="B9" s="81" t="s">
        <v>218</v>
      </c>
      <c r="C9" s="82">
        <v>0.5</v>
      </c>
      <c r="D9" s="82">
        <v>3.4</v>
      </c>
      <c r="E9" s="13"/>
      <c r="F9" s="13"/>
      <c r="G9" s="13"/>
      <c r="H9" s="13"/>
      <c r="I9" s="13"/>
      <c r="J9" s="13"/>
      <c r="K9" s="13"/>
      <c r="L9" s="13"/>
    </row>
    <row r="10" spans="1:12" ht="15" thickBot="1" x14ac:dyDescent="0.35">
      <c r="A10" s="13"/>
      <c r="B10" s="83" t="s">
        <v>219</v>
      </c>
      <c r="C10" s="84">
        <v>0.4</v>
      </c>
      <c r="D10" s="84">
        <v>1.3</v>
      </c>
      <c r="E10" s="13"/>
      <c r="F10" s="13"/>
      <c r="G10" s="13"/>
      <c r="H10" s="13"/>
      <c r="I10" s="13"/>
      <c r="J10" s="13"/>
      <c r="K10" s="13"/>
      <c r="L10" s="13"/>
    </row>
    <row r="11" spans="1:12" x14ac:dyDescent="0.3">
      <c r="A11" s="13"/>
      <c r="B11" s="13" t="s">
        <v>418</v>
      </c>
      <c r="C11" s="82" t="s">
        <v>220</v>
      </c>
      <c r="D11" s="82">
        <v>13</v>
      </c>
      <c r="E11" s="13"/>
      <c r="F11" s="13"/>
      <c r="G11" s="13"/>
      <c r="H11" s="13"/>
      <c r="I11" s="13"/>
      <c r="J11" s="13"/>
      <c r="K11" s="13"/>
      <c r="L11" s="13"/>
    </row>
    <row r="12" spans="1:12" x14ac:dyDescent="0.3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spans="1:12" x14ac:dyDescent="0.3">
      <c r="A13" s="13"/>
      <c r="B13" s="13"/>
      <c r="C13" s="13"/>
      <c r="D13" s="13"/>
      <c r="E13" s="13"/>
      <c r="F13" s="13"/>
      <c r="G13" s="13"/>
      <c r="H13" s="12" t="s">
        <v>406</v>
      </c>
      <c r="I13" s="13"/>
      <c r="J13" s="13"/>
      <c r="K13" s="13"/>
      <c r="L13" s="13"/>
    </row>
    <row r="14" spans="1:12" x14ac:dyDescent="0.3">
      <c r="A14" s="13"/>
      <c r="B14" s="13" t="s">
        <v>221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</row>
    <row r="15" spans="1:12" x14ac:dyDescent="0.3">
      <c r="A15" s="13"/>
      <c r="B15" s="13" t="s">
        <v>222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</row>
    <row r="16" spans="1:12" x14ac:dyDescent="0.3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</row>
    <row r="17" spans="1:12" x14ac:dyDescent="0.3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</row>
  </sheetData>
  <mergeCells count="1">
    <mergeCell ref="B4:B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B61A0-35D9-4180-BB76-2E3631AC37BA}">
  <dimension ref="B1:U40"/>
  <sheetViews>
    <sheetView showGridLines="0" workbookViewId="0">
      <selection activeCell="M35" sqref="M35"/>
    </sheetView>
  </sheetViews>
  <sheetFormatPr defaultColWidth="8.5546875" defaultRowHeight="13.2" x14ac:dyDescent="0.25"/>
  <cols>
    <col min="1" max="1" width="8.5546875" style="48" customWidth="1"/>
    <col min="2" max="16384" width="8.5546875" style="48"/>
  </cols>
  <sheetData>
    <row r="1" spans="2:21" ht="12.6" customHeight="1" x14ac:dyDescent="0.25"/>
    <row r="2" spans="2:21" ht="13.8" x14ac:dyDescent="0.25">
      <c r="B2" s="76" t="s">
        <v>434</v>
      </c>
    </row>
    <row r="4" spans="2:21" x14ac:dyDescent="0.25">
      <c r="R4" s="77"/>
      <c r="S4" s="77" t="s">
        <v>125</v>
      </c>
      <c r="T4" s="77" t="s">
        <v>126</v>
      </c>
      <c r="U4" s="77" t="s">
        <v>127</v>
      </c>
    </row>
    <row r="5" spans="2:21" x14ac:dyDescent="0.25">
      <c r="R5" s="77" t="s">
        <v>396</v>
      </c>
      <c r="S5" s="75">
        <v>0.14550000000000002</v>
      </c>
      <c r="T5" s="75">
        <v>0.33160000000000001</v>
      </c>
      <c r="U5" s="74"/>
    </row>
    <row r="6" spans="2:21" x14ac:dyDescent="0.25">
      <c r="R6" s="77" t="s">
        <v>128</v>
      </c>
      <c r="S6" s="74">
        <v>0.36080000000000001</v>
      </c>
      <c r="T6" s="75">
        <v>0.11210000000000001</v>
      </c>
      <c r="U6" s="74"/>
    </row>
    <row r="7" spans="2:21" x14ac:dyDescent="0.25">
      <c r="R7" s="77" t="s">
        <v>55</v>
      </c>
      <c r="S7" s="75">
        <v>0.13689999999999999</v>
      </c>
      <c r="T7" s="75">
        <v>0.28400000000000003</v>
      </c>
      <c r="U7" s="74"/>
    </row>
    <row r="8" spans="2:21" x14ac:dyDescent="0.25">
      <c r="R8" s="77" t="s">
        <v>22</v>
      </c>
      <c r="S8" s="75">
        <v>0.2235</v>
      </c>
      <c r="T8" s="75">
        <v>0.13120000000000001</v>
      </c>
      <c r="U8" s="74"/>
    </row>
    <row r="9" spans="2:21" x14ac:dyDescent="0.25">
      <c r="R9" s="77" t="s">
        <v>61</v>
      </c>
      <c r="S9" s="75">
        <v>7.7499999999999999E-2</v>
      </c>
      <c r="T9" s="75">
        <v>0.25030000000000002</v>
      </c>
      <c r="U9" s="74"/>
    </row>
    <row r="10" spans="2:21" x14ac:dyDescent="0.25">
      <c r="R10" s="77" t="s">
        <v>66</v>
      </c>
      <c r="S10" s="75">
        <v>9.1300000000000006E-2</v>
      </c>
      <c r="T10" s="75">
        <v>0.2306</v>
      </c>
      <c r="U10" s="74"/>
    </row>
    <row r="11" spans="2:21" x14ac:dyDescent="0.25">
      <c r="R11" s="77" t="s">
        <v>59</v>
      </c>
      <c r="S11" s="75">
        <v>9.9000000000000005E-2</v>
      </c>
      <c r="T11" s="75">
        <v>0.21980000000000002</v>
      </c>
      <c r="U11" s="74"/>
    </row>
    <row r="12" spans="2:21" x14ac:dyDescent="0.25">
      <c r="R12" s="77" t="s">
        <v>54</v>
      </c>
      <c r="S12" s="75">
        <v>0.21690000000000001</v>
      </c>
      <c r="T12" s="75">
        <v>3.5400000000000001E-2</v>
      </c>
      <c r="U12" s="75">
        <v>1.17E-2</v>
      </c>
    </row>
    <row r="13" spans="2:21" x14ac:dyDescent="0.25">
      <c r="R13" s="77" t="s">
        <v>395</v>
      </c>
      <c r="S13" s="75">
        <v>0.14080000000000001</v>
      </c>
      <c r="T13" s="75">
        <v>0.12280000000000001</v>
      </c>
      <c r="U13" s="74"/>
    </row>
    <row r="14" spans="2:21" x14ac:dyDescent="0.25">
      <c r="R14" s="77" t="s">
        <v>53</v>
      </c>
      <c r="S14" s="75">
        <v>9.2800000000000007E-2</v>
      </c>
      <c r="T14" s="75">
        <v>0.16209999999999999</v>
      </c>
      <c r="U14" s="74"/>
    </row>
    <row r="15" spans="2:21" x14ac:dyDescent="0.25">
      <c r="R15" s="77" t="s">
        <v>63</v>
      </c>
      <c r="S15" s="75">
        <v>6.9199999999999998E-2</v>
      </c>
      <c r="T15" s="75">
        <v>0.14610000000000001</v>
      </c>
      <c r="U15" s="74"/>
    </row>
    <row r="16" spans="2:21" x14ac:dyDescent="0.25">
      <c r="R16" s="77" t="s">
        <v>68</v>
      </c>
      <c r="S16" s="75">
        <v>2.7900000000000001E-2</v>
      </c>
      <c r="T16" s="75">
        <v>0.17350000000000002</v>
      </c>
      <c r="U16" s="74"/>
    </row>
    <row r="17" spans="2:21" x14ac:dyDescent="0.25">
      <c r="R17" s="77" t="s">
        <v>52</v>
      </c>
      <c r="S17" s="75">
        <v>0.1125</v>
      </c>
      <c r="T17" s="75">
        <v>8.8099999999999998E-2</v>
      </c>
      <c r="U17" s="74"/>
    </row>
    <row r="18" spans="2:21" x14ac:dyDescent="0.25">
      <c r="R18" s="77" t="s">
        <v>70</v>
      </c>
      <c r="S18" s="75">
        <v>8.7800000000000003E-2</v>
      </c>
      <c r="T18" s="75">
        <v>0.10590000000000001</v>
      </c>
      <c r="U18" s="74"/>
    </row>
    <row r="19" spans="2:21" x14ac:dyDescent="0.25">
      <c r="R19" s="77" t="s">
        <v>382</v>
      </c>
      <c r="S19" s="75">
        <v>8.0700000000000008E-2</v>
      </c>
      <c r="T19" s="75">
        <v>0.1043</v>
      </c>
      <c r="U19" s="74"/>
    </row>
    <row r="20" spans="2:21" x14ac:dyDescent="0.25">
      <c r="R20" s="77" t="s">
        <v>67</v>
      </c>
      <c r="S20" s="75">
        <v>0.1145</v>
      </c>
      <c r="T20" s="75">
        <v>3.3800000000000004E-2</v>
      </c>
      <c r="U20" s="74"/>
    </row>
    <row r="21" spans="2:21" x14ac:dyDescent="0.25">
      <c r="R21" s="77" t="s">
        <v>21</v>
      </c>
      <c r="S21" s="75">
        <v>2.5500000000000002E-2</v>
      </c>
      <c r="T21" s="75">
        <v>0.11810000000000001</v>
      </c>
      <c r="U21" s="75">
        <v>3.0000000000000003E-4</v>
      </c>
    </row>
    <row r="22" spans="2:21" x14ac:dyDescent="0.25">
      <c r="R22" s="77" t="s">
        <v>129</v>
      </c>
      <c r="S22" s="75">
        <v>4.5100000000000001E-2</v>
      </c>
      <c r="T22" s="75">
        <v>9.4200000000000006E-2</v>
      </c>
      <c r="U22" s="74"/>
    </row>
    <row r="23" spans="2:21" x14ac:dyDescent="0.25">
      <c r="R23" s="77" t="s">
        <v>57</v>
      </c>
      <c r="S23" s="75">
        <v>8.7400000000000005E-2</v>
      </c>
      <c r="T23" s="75">
        <v>3.8100000000000002E-2</v>
      </c>
      <c r="U23" s="74"/>
    </row>
    <row r="24" spans="2:21" x14ac:dyDescent="0.25">
      <c r="R24" s="77" t="s">
        <v>130</v>
      </c>
      <c r="S24" s="75">
        <v>5.6500000000000002E-2</v>
      </c>
      <c r="T24" s="75">
        <v>6.8500000000000005E-2</v>
      </c>
      <c r="U24" s="74"/>
    </row>
    <row r="25" spans="2:21" x14ac:dyDescent="0.25">
      <c r="R25" s="77" t="s">
        <v>72</v>
      </c>
      <c r="S25" s="75">
        <v>8.5800000000000001E-2</v>
      </c>
      <c r="T25" s="75">
        <v>2.87E-2</v>
      </c>
      <c r="U25" s="74"/>
    </row>
    <row r="26" spans="2:21" x14ac:dyDescent="0.25">
      <c r="M26" s="12" t="s">
        <v>406</v>
      </c>
      <c r="N26" s="12"/>
      <c r="O26" s="12"/>
      <c r="P26" s="12"/>
      <c r="R26" s="77" t="s">
        <v>71</v>
      </c>
      <c r="S26" s="75">
        <v>7.4300000000000005E-2</v>
      </c>
      <c r="T26" s="75">
        <v>0.04</v>
      </c>
      <c r="U26" s="74"/>
    </row>
    <row r="27" spans="2:21" x14ac:dyDescent="0.25">
      <c r="B27" s="36" t="s">
        <v>131</v>
      </c>
      <c r="R27" s="77" t="s">
        <v>58</v>
      </c>
      <c r="S27" s="75">
        <v>3.7700000000000004E-2</v>
      </c>
      <c r="T27" s="75">
        <v>6.7900000000000002E-2</v>
      </c>
      <c r="U27" s="74"/>
    </row>
    <row r="28" spans="2:21" x14ac:dyDescent="0.25">
      <c r="B28" s="36" t="s">
        <v>316</v>
      </c>
      <c r="R28" s="77" t="s">
        <v>132</v>
      </c>
      <c r="S28" s="75">
        <v>9.2800000000000007E-2</v>
      </c>
      <c r="T28" s="75">
        <v>0</v>
      </c>
      <c r="U28" s="74"/>
    </row>
    <row r="29" spans="2:21" x14ac:dyDescent="0.25">
      <c r="B29" s="120" t="s">
        <v>317</v>
      </c>
      <c r="R29" s="77" t="s">
        <v>62</v>
      </c>
      <c r="S29" s="75">
        <v>2.6800000000000001E-2</v>
      </c>
      <c r="T29" s="75">
        <v>5.96E-2</v>
      </c>
      <c r="U29" s="74"/>
    </row>
    <row r="30" spans="2:21" x14ac:dyDescent="0.25">
      <c r="R30" s="77" t="s">
        <v>133</v>
      </c>
      <c r="S30" s="75">
        <v>7.3700000000000002E-2</v>
      </c>
      <c r="T30" s="75">
        <v>5.0000000000000001E-4</v>
      </c>
      <c r="U30" s="74"/>
    </row>
    <row r="31" spans="2:21" x14ac:dyDescent="0.25">
      <c r="R31" s="77" t="s">
        <v>64</v>
      </c>
      <c r="S31" s="75">
        <v>6.8000000000000005E-2</v>
      </c>
      <c r="T31" s="75">
        <v>4.0000000000000002E-4</v>
      </c>
      <c r="U31" s="74"/>
    </row>
    <row r="32" spans="2:21" x14ac:dyDescent="0.25">
      <c r="R32" s="77" t="s">
        <v>69</v>
      </c>
      <c r="S32" s="75">
        <v>6.6200000000000009E-2</v>
      </c>
      <c r="T32" s="75">
        <v>0</v>
      </c>
      <c r="U32" s="74"/>
    </row>
    <row r="33" spans="18:21" x14ac:dyDescent="0.25">
      <c r="R33" s="77" t="s">
        <v>76</v>
      </c>
      <c r="S33" s="75">
        <v>1.06E-2</v>
      </c>
      <c r="T33" s="75">
        <v>0.05</v>
      </c>
      <c r="U33" s="74"/>
    </row>
    <row r="34" spans="18:21" x14ac:dyDescent="0.25">
      <c r="R34" s="77" t="s">
        <v>56</v>
      </c>
      <c r="S34" s="75">
        <v>4.0300000000000002E-2</v>
      </c>
      <c r="T34" s="75">
        <v>0</v>
      </c>
      <c r="U34" s="74"/>
    </row>
    <row r="35" spans="18:21" x14ac:dyDescent="0.25">
      <c r="R35" s="77" t="s">
        <v>74</v>
      </c>
      <c r="S35" s="75">
        <v>2.92E-2</v>
      </c>
      <c r="T35" s="75">
        <v>0</v>
      </c>
      <c r="U35" s="74"/>
    </row>
    <row r="36" spans="18:21" x14ac:dyDescent="0.25">
      <c r="R36" s="77" t="s">
        <v>134</v>
      </c>
      <c r="S36" s="75">
        <v>1.43E-2</v>
      </c>
      <c r="T36" s="75">
        <v>8.4000000000000012E-3</v>
      </c>
      <c r="U36" s="74"/>
    </row>
    <row r="37" spans="18:21" x14ac:dyDescent="0.25">
      <c r="R37" s="77" t="s">
        <v>73</v>
      </c>
      <c r="S37" s="75">
        <v>1.06E-2</v>
      </c>
      <c r="T37" s="75">
        <v>3.6000000000000003E-3</v>
      </c>
      <c r="U37" s="74"/>
    </row>
    <row r="38" spans="18:21" x14ac:dyDescent="0.25">
      <c r="R38" s="77" t="s">
        <v>75</v>
      </c>
      <c r="S38" s="75">
        <v>6.0000000000000001E-3</v>
      </c>
      <c r="T38" s="75">
        <v>0</v>
      </c>
      <c r="U38" s="74"/>
    </row>
    <row r="39" spans="18:21" x14ac:dyDescent="0.25">
      <c r="R39" s="77" t="s">
        <v>65</v>
      </c>
      <c r="S39" s="75">
        <v>4.1000000000000003E-3</v>
      </c>
      <c r="T39" s="75">
        <v>0</v>
      </c>
      <c r="U39" s="74"/>
    </row>
    <row r="40" spans="18:21" x14ac:dyDescent="0.25">
      <c r="R40" s="77" t="s">
        <v>60</v>
      </c>
      <c r="S40" s="75">
        <v>2.9000000000000002E-3</v>
      </c>
      <c r="T40" s="75">
        <v>4.9999999999999996E-6</v>
      </c>
      <c r="U40" s="74"/>
    </row>
  </sheetData>
  <pageMargins left="0.7" right="0.7" top="0.75" bottom="0.75" header="0.3" footer="0.3"/>
  <pageSetup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5B87F-3EAC-4B14-9FCE-FA1C85818B8F}">
  <dimension ref="B2:S31"/>
  <sheetViews>
    <sheetView showGridLines="0" workbookViewId="0">
      <selection activeCell="M19" sqref="M19"/>
    </sheetView>
  </sheetViews>
  <sheetFormatPr defaultRowHeight="14.4" x14ac:dyDescent="0.3"/>
  <sheetData>
    <row r="2" spans="2:19" x14ac:dyDescent="0.3">
      <c r="B2" s="28" t="s">
        <v>401</v>
      </c>
    </row>
    <row r="4" spans="2:19" x14ac:dyDescent="0.3">
      <c r="Q4" s="46" t="s">
        <v>135</v>
      </c>
      <c r="R4" s="46" t="s">
        <v>136</v>
      </c>
      <c r="S4" s="46" t="s">
        <v>137</v>
      </c>
    </row>
    <row r="5" spans="2:19" x14ac:dyDescent="0.3">
      <c r="Q5" s="46" t="s">
        <v>54</v>
      </c>
      <c r="R5" s="42">
        <v>236</v>
      </c>
      <c r="S5" s="42">
        <v>156</v>
      </c>
    </row>
    <row r="6" spans="2:19" x14ac:dyDescent="0.3">
      <c r="Q6" s="46" t="s">
        <v>68</v>
      </c>
      <c r="R6" s="42">
        <v>890</v>
      </c>
      <c r="S6" s="42">
        <v>464</v>
      </c>
    </row>
    <row r="7" spans="2:19" x14ac:dyDescent="0.3">
      <c r="Q7" s="46" t="s">
        <v>57</v>
      </c>
      <c r="R7" s="42">
        <v>1569</v>
      </c>
      <c r="S7" s="42">
        <v>386</v>
      </c>
    </row>
    <row r="8" spans="2:19" x14ac:dyDescent="0.3">
      <c r="Q8" s="46" t="s">
        <v>66</v>
      </c>
      <c r="R8" s="42">
        <v>576</v>
      </c>
      <c r="S8" s="42">
        <v>133</v>
      </c>
    </row>
    <row r="9" spans="2:19" x14ac:dyDescent="0.3">
      <c r="Q9" s="46" t="s">
        <v>64</v>
      </c>
      <c r="R9" s="42">
        <v>864</v>
      </c>
      <c r="S9" s="42">
        <v>199</v>
      </c>
    </row>
    <row r="10" spans="2:19" x14ac:dyDescent="0.3">
      <c r="Q10" s="46" t="s">
        <v>133</v>
      </c>
      <c r="R10" s="42">
        <v>4300</v>
      </c>
      <c r="S10" s="42">
        <v>976</v>
      </c>
    </row>
    <row r="11" spans="2:19" x14ac:dyDescent="0.3">
      <c r="Q11" s="46" t="s">
        <v>138</v>
      </c>
      <c r="R11" s="42">
        <v>836</v>
      </c>
      <c r="S11" s="42">
        <v>120</v>
      </c>
    </row>
    <row r="12" spans="2:19" x14ac:dyDescent="0.3">
      <c r="Q12" s="46" t="s">
        <v>139</v>
      </c>
      <c r="R12" s="42">
        <v>22496</v>
      </c>
      <c r="S12" s="42">
        <v>3114</v>
      </c>
    </row>
    <row r="13" spans="2:19" x14ac:dyDescent="0.3">
      <c r="Q13" s="46" t="s">
        <v>55</v>
      </c>
      <c r="R13" s="42">
        <v>4343</v>
      </c>
      <c r="S13" s="42">
        <v>416</v>
      </c>
    </row>
    <row r="14" spans="2:19" x14ac:dyDescent="0.3">
      <c r="Q14" s="46" t="s">
        <v>53</v>
      </c>
      <c r="R14" s="42">
        <v>1578</v>
      </c>
      <c r="S14" s="42">
        <v>131</v>
      </c>
    </row>
    <row r="15" spans="2:19" x14ac:dyDescent="0.3">
      <c r="Q15" s="46" t="s">
        <v>56</v>
      </c>
      <c r="R15" s="42">
        <v>90</v>
      </c>
      <c r="S15" s="42">
        <v>7</v>
      </c>
    </row>
    <row r="16" spans="2:19" x14ac:dyDescent="0.3">
      <c r="Q16" s="46" t="s">
        <v>59</v>
      </c>
      <c r="R16" s="42">
        <v>552</v>
      </c>
      <c r="S16" s="42">
        <v>38</v>
      </c>
    </row>
    <row r="17" spans="2:19" x14ac:dyDescent="0.3">
      <c r="Q17" s="46" t="s">
        <v>67</v>
      </c>
      <c r="R17" s="42">
        <v>587</v>
      </c>
      <c r="S17" s="42">
        <v>27</v>
      </c>
    </row>
    <row r="18" spans="2:19" x14ac:dyDescent="0.3">
      <c r="Q18" s="46" t="s">
        <v>70</v>
      </c>
      <c r="R18" s="42">
        <v>102</v>
      </c>
      <c r="S18" s="42">
        <v>4</v>
      </c>
    </row>
    <row r="19" spans="2:19" x14ac:dyDescent="0.3">
      <c r="M19" s="12" t="s">
        <v>406</v>
      </c>
      <c r="N19" s="12"/>
      <c r="O19" s="12"/>
      <c r="Q19" s="46" t="s">
        <v>396</v>
      </c>
      <c r="R19" s="42">
        <v>12746</v>
      </c>
      <c r="S19" s="42">
        <v>385</v>
      </c>
    </row>
    <row r="20" spans="2:19" x14ac:dyDescent="0.3">
      <c r="B20" s="13" t="s">
        <v>208</v>
      </c>
      <c r="Q20" s="46" t="s">
        <v>21</v>
      </c>
      <c r="R20" s="42">
        <v>1463</v>
      </c>
      <c r="S20" s="42">
        <v>41</v>
      </c>
    </row>
    <row r="21" spans="2:19" x14ac:dyDescent="0.3">
      <c r="B21" s="13" t="s">
        <v>207</v>
      </c>
      <c r="Q21" s="46" t="s">
        <v>94</v>
      </c>
      <c r="R21" s="42">
        <v>74806</v>
      </c>
      <c r="S21" s="42">
        <v>2074</v>
      </c>
    </row>
    <row r="22" spans="2:19" x14ac:dyDescent="0.3">
      <c r="Q22" s="46" t="s">
        <v>69</v>
      </c>
      <c r="R22" s="42">
        <v>289</v>
      </c>
      <c r="S22" s="42">
        <v>5</v>
      </c>
    </row>
    <row r="23" spans="2:19" x14ac:dyDescent="0.3">
      <c r="Q23" s="46" t="s">
        <v>22</v>
      </c>
      <c r="R23" s="42">
        <v>1027</v>
      </c>
      <c r="S23" s="42">
        <v>16</v>
      </c>
    </row>
    <row r="24" spans="2:19" x14ac:dyDescent="0.3">
      <c r="Q24" s="46" t="s">
        <v>72</v>
      </c>
      <c r="R24" s="42">
        <v>138</v>
      </c>
      <c r="S24" s="42">
        <v>2</v>
      </c>
    </row>
    <row r="25" spans="2:19" x14ac:dyDescent="0.3">
      <c r="Q25" s="46" t="s">
        <v>63</v>
      </c>
      <c r="R25" s="42">
        <v>3056</v>
      </c>
      <c r="S25" s="42">
        <v>39</v>
      </c>
    </row>
    <row r="26" spans="2:19" x14ac:dyDescent="0.3">
      <c r="Q26" s="46" t="s">
        <v>58</v>
      </c>
      <c r="R26" s="42">
        <v>1393</v>
      </c>
      <c r="S26" s="42">
        <v>9</v>
      </c>
    </row>
    <row r="27" spans="2:19" x14ac:dyDescent="0.3">
      <c r="Q27" s="46" t="s">
        <v>71</v>
      </c>
      <c r="R27" s="42">
        <v>209</v>
      </c>
      <c r="S27" s="42">
        <v>1</v>
      </c>
    </row>
    <row r="28" spans="2:19" x14ac:dyDescent="0.3">
      <c r="Q28" s="46" t="s">
        <v>61</v>
      </c>
      <c r="R28" s="42">
        <v>492</v>
      </c>
      <c r="S28" s="42">
        <v>1</v>
      </c>
    </row>
    <row r="29" spans="2:19" x14ac:dyDescent="0.3">
      <c r="Q29" s="46" t="s">
        <v>75</v>
      </c>
      <c r="R29" s="42">
        <v>156</v>
      </c>
      <c r="S29" s="42">
        <v>0</v>
      </c>
    </row>
    <row r="30" spans="2:19" x14ac:dyDescent="0.3">
      <c r="Q30" s="46" t="s">
        <v>76</v>
      </c>
      <c r="R30" s="42">
        <v>140</v>
      </c>
      <c r="S30" s="42">
        <v>0</v>
      </c>
    </row>
    <row r="31" spans="2:19" x14ac:dyDescent="0.3">
      <c r="Q31" s="46" t="s">
        <v>62</v>
      </c>
      <c r="R31" s="42">
        <v>100</v>
      </c>
      <c r="S31" s="42">
        <v>0</v>
      </c>
    </row>
  </sheetData>
  <pageMargins left="0.7" right="0.7" top="0.75" bottom="0.75" header="0.3" footer="0.3"/>
  <pageSetup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B7F80-DBEF-45B6-8D55-7BD0C59F6A80}">
  <dimension ref="B2:F18"/>
  <sheetViews>
    <sheetView showGridLines="0" topLeftCell="A8" workbookViewId="0">
      <selection activeCell="E16" sqref="E16"/>
    </sheetView>
  </sheetViews>
  <sheetFormatPr defaultRowHeight="14.4" x14ac:dyDescent="0.3"/>
  <cols>
    <col min="2" max="2" width="19.5546875" customWidth="1"/>
    <col min="3" max="3" width="16.77734375" customWidth="1"/>
    <col min="4" max="4" width="17.44140625" customWidth="1"/>
    <col min="5" max="5" width="26.44140625" customWidth="1"/>
  </cols>
  <sheetData>
    <row r="2" spans="2:6" x14ac:dyDescent="0.3">
      <c r="B2" s="28" t="s">
        <v>223</v>
      </c>
    </row>
    <row r="3" spans="2:6" ht="15" thickBot="1" x14ac:dyDescent="0.35"/>
    <row r="4" spans="2:6" ht="36.6" thickBot="1" x14ac:dyDescent="0.35">
      <c r="B4" s="85"/>
      <c r="C4" s="86" t="s">
        <v>224</v>
      </c>
      <c r="D4" s="86" t="s">
        <v>225</v>
      </c>
      <c r="E4" s="87" t="s">
        <v>226</v>
      </c>
    </row>
    <row r="5" spans="2:6" ht="91.8" thickBot="1" x14ac:dyDescent="0.35">
      <c r="B5" s="88" t="s">
        <v>227</v>
      </c>
      <c r="C5" s="89" t="s">
        <v>228</v>
      </c>
      <c r="D5" s="89" t="s">
        <v>229</v>
      </c>
      <c r="E5" s="89" t="s">
        <v>230</v>
      </c>
    </row>
    <row r="6" spans="2:6" ht="45.6" x14ac:dyDescent="0.3">
      <c r="B6" s="202" t="s">
        <v>231</v>
      </c>
      <c r="C6" s="90" t="s">
        <v>232</v>
      </c>
      <c r="D6" s="90" t="s">
        <v>239</v>
      </c>
      <c r="E6" s="90" t="s">
        <v>244</v>
      </c>
    </row>
    <row r="7" spans="2:6" ht="79.8" x14ac:dyDescent="0.3">
      <c r="B7" s="203"/>
      <c r="C7" s="90" t="s">
        <v>233</v>
      </c>
      <c r="D7" s="90" t="s">
        <v>240</v>
      </c>
      <c r="E7" s="90" t="s">
        <v>253</v>
      </c>
    </row>
    <row r="8" spans="2:6" ht="148.19999999999999" x14ac:dyDescent="0.3">
      <c r="B8" s="203"/>
      <c r="C8" s="90" t="s">
        <v>234</v>
      </c>
      <c r="D8" s="90" t="s">
        <v>254</v>
      </c>
      <c r="E8" s="90" t="s">
        <v>245</v>
      </c>
    </row>
    <row r="9" spans="2:6" ht="79.8" x14ac:dyDescent="0.3">
      <c r="B9" s="203"/>
      <c r="C9" s="90" t="s">
        <v>235</v>
      </c>
      <c r="D9" s="90" t="s">
        <v>241</v>
      </c>
      <c r="E9" s="91" t="s">
        <v>246</v>
      </c>
    </row>
    <row r="10" spans="2:6" ht="45.6" x14ac:dyDescent="0.3">
      <c r="B10" s="203"/>
      <c r="C10" s="90" t="s">
        <v>236</v>
      </c>
      <c r="D10" s="90" t="s">
        <v>242</v>
      </c>
      <c r="E10" s="91" t="s">
        <v>247</v>
      </c>
    </row>
    <row r="11" spans="2:6" ht="79.8" x14ac:dyDescent="0.3">
      <c r="B11" s="203"/>
      <c r="C11" s="90" t="s">
        <v>237</v>
      </c>
      <c r="D11" s="90" t="s">
        <v>243</v>
      </c>
      <c r="E11" s="91" t="s">
        <v>248</v>
      </c>
    </row>
    <row r="12" spans="2:6" ht="46.2" thickBot="1" x14ac:dyDescent="0.35">
      <c r="B12" s="204"/>
      <c r="C12" s="92" t="s">
        <v>238</v>
      </c>
      <c r="D12" s="95"/>
      <c r="E12" s="93" t="s">
        <v>255</v>
      </c>
    </row>
    <row r="13" spans="2:6" ht="45.6" x14ac:dyDescent="0.3">
      <c r="B13" s="205" t="s">
        <v>249</v>
      </c>
      <c r="C13" s="207" t="s">
        <v>250</v>
      </c>
      <c r="D13" s="208"/>
      <c r="E13" s="94" t="s">
        <v>251</v>
      </c>
    </row>
    <row r="14" spans="2:6" ht="57.6" thickBot="1" x14ac:dyDescent="0.35">
      <c r="B14" s="206"/>
      <c r="C14" s="209"/>
      <c r="D14" s="210"/>
      <c r="E14" s="89" t="s">
        <v>252</v>
      </c>
    </row>
    <row r="16" spans="2:6" x14ac:dyDescent="0.3">
      <c r="B16" s="13"/>
      <c r="C16" s="13"/>
      <c r="D16" s="13"/>
      <c r="E16" s="12" t="s">
        <v>406</v>
      </c>
      <c r="F16" s="13"/>
    </row>
    <row r="17" spans="2:6" x14ac:dyDescent="0.3">
      <c r="B17" s="13" t="s">
        <v>397</v>
      </c>
      <c r="C17" s="13"/>
      <c r="D17" s="13"/>
      <c r="E17" s="13"/>
      <c r="F17" s="13"/>
    </row>
    <row r="18" spans="2:6" x14ac:dyDescent="0.3">
      <c r="B18" s="13"/>
      <c r="C18" s="13"/>
      <c r="D18" s="13"/>
      <c r="E18" s="13"/>
      <c r="F18" s="13"/>
    </row>
  </sheetData>
  <mergeCells count="3">
    <mergeCell ref="B6:B12"/>
    <mergeCell ref="B13:B14"/>
    <mergeCell ref="C13:D14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A52D3-5AEA-42DF-8CBE-9A431DF5FCE8}">
  <dimension ref="B2:D14"/>
  <sheetViews>
    <sheetView showGridLines="0" topLeftCell="A7" workbookViewId="0">
      <selection activeCell="D13" sqref="D13"/>
    </sheetView>
  </sheetViews>
  <sheetFormatPr defaultRowHeight="14.4" x14ac:dyDescent="0.3"/>
  <cols>
    <col min="2" max="2" width="17.44140625" customWidth="1"/>
    <col min="3" max="3" width="19.44140625" customWidth="1"/>
    <col min="4" max="4" width="20" customWidth="1"/>
  </cols>
  <sheetData>
    <row r="2" spans="2:4" x14ac:dyDescent="0.3">
      <c r="B2" s="28" t="s">
        <v>256</v>
      </c>
    </row>
    <row r="3" spans="2:4" ht="15" thickBot="1" x14ac:dyDescent="0.35"/>
    <row r="4" spans="2:4" ht="24.6" thickBot="1" x14ac:dyDescent="0.35">
      <c r="B4" s="96" t="s">
        <v>257</v>
      </c>
      <c r="C4" s="97" t="s">
        <v>258</v>
      </c>
      <c r="D4" s="98" t="s">
        <v>259</v>
      </c>
    </row>
    <row r="5" spans="2:4" ht="46.2" thickBot="1" x14ac:dyDescent="0.35">
      <c r="B5" s="99" t="s">
        <v>260</v>
      </c>
      <c r="C5" s="100" t="s">
        <v>261</v>
      </c>
      <c r="D5" s="100" t="s">
        <v>262</v>
      </c>
    </row>
    <row r="6" spans="2:4" ht="91.2" x14ac:dyDescent="0.3">
      <c r="B6" s="211" t="s">
        <v>263</v>
      </c>
      <c r="C6" s="101" t="s">
        <v>264</v>
      </c>
      <c r="D6" s="213" t="s">
        <v>266</v>
      </c>
    </row>
    <row r="7" spans="2:4" ht="80.400000000000006" thickBot="1" x14ac:dyDescent="0.35">
      <c r="B7" s="212"/>
      <c r="C7" s="102" t="s">
        <v>265</v>
      </c>
      <c r="D7" s="214"/>
    </row>
    <row r="8" spans="2:4" ht="114.6" thickBot="1" x14ac:dyDescent="0.35">
      <c r="B8" s="99" t="s">
        <v>267</v>
      </c>
      <c r="C8" s="100" t="s">
        <v>268</v>
      </c>
      <c r="D8" s="100" t="s">
        <v>269</v>
      </c>
    </row>
    <row r="9" spans="2:4" ht="103.2" thickBot="1" x14ac:dyDescent="0.35">
      <c r="B9" s="103" t="s">
        <v>270</v>
      </c>
      <c r="C9" s="102" t="s">
        <v>271</v>
      </c>
      <c r="D9" s="102" t="s">
        <v>272</v>
      </c>
    </row>
    <row r="10" spans="2:4" ht="102.6" x14ac:dyDescent="0.3">
      <c r="B10" s="215" t="s">
        <v>273</v>
      </c>
      <c r="C10" s="217" t="s">
        <v>274</v>
      </c>
      <c r="D10" s="104" t="s">
        <v>275</v>
      </c>
    </row>
    <row r="11" spans="2:4" ht="69" thickBot="1" x14ac:dyDescent="0.35">
      <c r="B11" s="216"/>
      <c r="C11" s="218"/>
      <c r="D11" s="100" t="s">
        <v>276</v>
      </c>
    </row>
    <row r="13" spans="2:4" x14ac:dyDescent="0.3">
      <c r="D13" s="12" t="s">
        <v>406</v>
      </c>
    </row>
    <row r="14" spans="2:4" x14ac:dyDescent="0.3">
      <c r="B14" s="13" t="s">
        <v>419</v>
      </c>
    </row>
  </sheetData>
  <mergeCells count="4">
    <mergeCell ref="B6:B7"/>
    <mergeCell ref="D6:D7"/>
    <mergeCell ref="B10:B11"/>
    <mergeCell ref="C10:C1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AB2AB-2E27-4337-8C37-6DE50ED31DAC}">
  <dimension ref="B2:K31"/>
  <sheetViews>
    <sheetView showGridLines="0" workbookViewId="0">
      <selection activeCell="K29" sqref="K29"/>
    </sheetView>
  </sheetViews>
  <sheetFormatPr defaultColWidth="8.5546875" defaultRowHeight="11.4" x14ac:dyDescent="0.2"/>
  <cols>
    <col min="1" max="16384" width="8.5546875" style="13"/>
  </cols>
  <sheetData>
    <row r="2" spans="2:2" ht="13.8" x14ac:dyDescent="0.25">
      <c r="B2" s="28" t="s">
        <v>400</v>
      </c>
    </row>
    <row r="29" spans="2:11" x14ac:dyDescent="0.2">
      <c r="K29" s="12" t="s">
        <v>406</v>
      </c>
    </row>
    <row r="30" spans="2:11" x14ac:dyDescent="0.2">
      <c r="B30" s="45" t="s">
        <v>398</v>
      </c>
    </row>
    <row r="31" spans="2:11" x14ac:dyDescent="0.2">
      <c r="B31" s="45" t="s">
        <v>209</v>
      </c>
    </row>
  </sheetData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886EC-82E8-4A64-9117-E50E87C4963E}">
  <dimension ref="B2:D23"/>
  <sheetViews>
    <sheetView showGridLines="0" topLeftCell="A16" workbookViewId="0">
      <selection activeCell="D22" sqref="D22"/>
    </sheetView>
  </sheetViews>
  <sheetFormatPr defaultRowHeight="14.4" x14ac:dyDescent="0.3"/>
  <cols>
    <col min="2" max="2" width="17.5546875" customWidth="1"/>
    <col min="3" max="3" width="18.44140625" customWidth="1"/>
    <col min="4" max="4" width="22.77734375" customWidth="1"/>
  </cols>
  <sheetData>
    <row r="2" spans="2:4" x14ac:dyDescent="0.3">
      <c r="B2" s="28" t="s">
        <v>277</v>
      </c>
    </row>
    <row r="3" spans="2:4" ht="15" thickBot="1" x14ac:dyDescent="0.35"/>
    <row r="4" spans="2:4" ht="24.6" thickBot="1" x14ac:dyDescent="0.35">
      <c r="B4" s="105" t="s">
        <v>278</v>
      </c>
      <c r="C4" s="106" t="s">
        <v>279</v>
      </c>
      <c r="D4" s="107" t="s">
        <v>280</v>
      </c>
    </row>
    <row r="5" spans="2:4" ht="57" x14ac:dyDescent="0.3">
      <c r="B5" s="219" t="s">
        <v>260</v>
      </c>
      <c r="C5" s="108" t="s">
        <v>281</v>
      </c>
      <c r="D5" s="108" t="s">
        <v>283</v>
      </c>
    </row>
    <row r="6" spans="2:4" ht="91.8" thickBot="1" x14ac:dyDescent="0.35">
      <c r="B6" s="220"/>
      <c r="C6" s="109" t="s">
        <v>282</v>
      </c>
      <c r="D6" s="109" t="s">
        <v>284</v>
      </c>
    </row>
    <row r="7" spans="2:4" ht="22.8" x14ac:dyDescent="0.3">
      <c r="B7" s="221" t="s">
        <v>285</v>
      </c>
      <c r="C7" s="110" t="s">
        <v>286</v>
      </c>
      <c r="D7" s="110" t="s">
        <v>293</v>
      </c>
    </row>
    <row r="8" spans="2:4" ht="34.200000000000003" x14ac:dyDescent="0.3">
      <c r="B8" s="222"/>
      <c r="C8" s="110" t="s">
        <v>287</v>
      </c>
      <c r="D8" s="110" t="s">
        <v>294</v>
      </c>
    </row>
    <row r="9" spans="2:4" ht="57" x14ac:dyDescent="0.3">
      <c r="B9" s="222"/>
      <c r="C9" s="110" t="s">
        <v>288</v>
      </c>
      <c r="D9" s="110" t="s">
        <v>295</v>
      </c>
    </row>
    <row r="10" spans="2:4" ht="79.8" x14ac:dyDescent="0.3">
      <c r="B10" s="222"/>
      <c r="C10" s="110" t="s">
        <v>289</v>
      </c>
      <c r="D10" s="110" t="s">
        <v>296</v>
      </c>
    </row>
    <row r="11" spans="2:4" ht="102.6" x14ac:dyDescent="0.3">
      <c r="B11" s="222"/>
      <c r="C11" s="110" t="s">
        <v>290</v>
      </c>
      <c r="D11" s="110" t="s">
        <v>297</v>
      </c>
    </row>
    <row r="12" spans="2:4" ht="22.8" x14ac:dyDescent="0.3">
      <c r="B12" s="222"/>
      <c r="C12" s="110" t="s">
        <v>291</v>
      </c>
      <c r="D12" s="110" t="s">
        <v>298</v>
      </c>
    </row>
    <row r="13" spans="2:4" ht="57.6" thickBot="1" x14ac:dyDescent="0.35">
      <c r="B13" s="223"/>
      <c r="C13" s="111" t="s">
        <v>292</v>
      </c>
      <c r="D13" s="111" t="s">
        <v>299</v>
      </c>
    </row>
    <row r="14" spans="2:4" ht="160.19999999999999" thickBot="1" x14ac:dyDescent="0.35">
      <c r="B14" s="112" t="s">
        <v>300</v>
      </c>
      <c r="C14" s="109" t="s">
        <v>301</v>
      </c>
      <c r="D14" s="109" t="s">
        <v>302</v>
      </c>
    </row>
    <row r="15" spans="2:4" ht="69" thickBot="1" x14ac:dyDescent="0.35">
      <c r="B15" s="113" t="s">
        <v>303</v>
      </c>
      <c r="C15" s="114" t="s">
        <v>304</v>
      </c>
      <c r="D15" s="114" t="s">
        <v>305</v>
      </c>
    </row>
    <row r="16" spans="2:4" ht="68.400000000000006" x14ac:dyDescent="0.3">
      <c r="B16" s="224" t="s">
        <v>306</v>
      </c>
      <c r="C16" s="108" t="s">
        <v>307</v>
      </c>
      <c r="D16" s="108" t="s">
        <v>309</v>
      </c>
    </row>
    <row r="17" spans="2:4" ht="68.400000000000006" x14ac:dyDescent="0.3">
      <c r="B17" s="225"/>
      <c r="C17" s="108" t="s">
        <v>308</v>
      </c>
      <c r="D17" s="115" t="s">
        <v>310</v>
      </c>
    </row>
    <row r="18" spans="2:4" ht="68.400000000000006" x14ac:dyDescent="0.3">
      <c r="B18" s="225"/>
      <c r="C18" s="116"/>
      <c r="D18" s="108" t="s">
        <v>311</v>
      </c>
    </row>
    <row r="19" spans="2:4" ht="34.799999999999997" thickBot="1" x14ac:dyDescent="0.35">
      <c r="B19" s="220"/>
      <c r="C19" s="117"/>
      <c r="D19" s="109" t="s">
        <v>312</v>
      </c>
    </row>
    <row r="20" spans="2:4" ht="80.400000000000006" thickBot="1" x14ac:dyDescent="0.35">
      <c r="B20" s="113" t="s">
        <v>313</v>
      </c>
      <c r="C20" s="114" t="s">
        <v>314</v>
      </c>
      <c r="D20" s="114" t="s">
        <v>315</v>
      </c>
    </row>
    <row r="22" spans="2:4" x14ac:dyDescent="0.3">
      <c r="D22" s="12" t="s">
        <v>406</v>
      </c>
    </row>
    <row r="23" spans="2:4" x14ac:dyDescent="0.3">
      <c r="B23" s="13" t="s">
        <v>399</v>
      </c>
    </row>
  </sheetData>
  <mergeCells count="3">
    <mergeCell ref="B5:B6"/>
    <mergeCell ref="B7:B13"/>
    <mergeCell ref="B16:B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22C42-745E-4E0F-8CE9-D6DA020EB2E8}">
  <dimension ref="B2:O23"/>
  <sheetViews>
    <sheetView showGridLines="0" workbookViewId="0">
      <selection activeCell="H21" sqref="H21"/>
    </sheetView>
  </sheetViews>
  <sheetFormatPr defaultColWidth="8.5546875" defaultRowHeight="14.4" x14ac:dyDescent="0.3"/>
  <cols>
    <col min="1" max="1" width="9.21875" style="2" customWidth="1"/>
    <col min="2" max="3" width="10.77734375" style="2" bestFit="1" customWidth="1"/>
    <col min="4" max="11" width="9.44140625" style="2" bestFit="1" customWidth="1"/>
    <col min="12" max="16384" width="8.5546875" style="2"/>
  </cols>
  <sheetData>
    <row r="2" spans="2:15" x14ac:dyDescent="0.3">
      <c r="B2" s="28" t="s">
        <v>410</v>
      </c>
    </row>
    <row r="4" spans="2:15" x14ac:dyDescent="0.3">
      <c r="K4" s="16"/>
      <c r="L4" s="16" t="s">
        <v>402</v>
      </c>
      <c r="M4" s="16" t="s">
        <v>403</v>
      </c>
      <c r="N4" s="16" t="s">
        <v>34</v>
      </c>
      <c r="O4" s="16" t="s">
        <v>33</v>
      </c>
    </row>
    <row r="5" spans="2:15" x14ac:dyDescent="0.3">
      <c r="K5" s="34" t="s">
        <v>11</v>
      </c>
      <c r="L5" s="31">
        <v>3.1685297727225468</v>
      </c>
      <c r="M5" s="31">
        <v>5.5876321180471296</v>
      </c>
      <c r="N5" s="32">
        <v>2.02</v>
      </c>
      <c r="O5" s="21">
        <v>7.5245588496541984</v>
      </c>
    </row>
    <row r="6" spans="2:15" x14ac:dyDescent="0.3">
      <c r="K6" s="34" t="s">
        <v>12</v>
      </c>
      <c r="L6" s="31">
        <v>0.59703961805679395</v>
      </c>
      <c r="M6" s="31">
        <v>3.647511789344962</v>
      </c>
      <c r="N6" s="32">
        <v>2.08</v>
      </c>
      <c r="O6" s="21">
        <v>4.2882158469819132</v>
      </c>
    </row>
    <row r="7" spans="2:15" x14ac:dyDescent="0.3">
      <c r="K7" s="34" t="s">
        <v>13</v>
      </c>
      <c r="L7" s="31">
        <v>1.0529321976360206</v>
      </c>
      <c r="M7" s="31">
        <v>2.0351822758036637</v>
      </c>
      <c r="N7" s="32">
        <v>2.1</v>
      </c>
      <c r="O7" s="21">
        <v>2.6103471317696005</v>
      </c>
    </row>
    <row r="8" spans="2:15" x14ac:dyDescent="0.3">
      <c r="K8" s="34" t="s">
        <v>14</v>
      </c>
      <c r="L8" s="31">
        <v>2.313474706969104</v>
      </c>
      <c r="M8" s="31">
        <v>2.9229472387533293</v>
      </c>
      <c r="N8" s="32">
        <v>2.11</v>
      </c>
      <c r="O8" s="21">
        <v>3.5001085205737468</v>
      </c>
    </row>
    <row r="9" spans="2:15" x14ac:dyDescent="0.3">
      <c r="K9" s="34" t="s">
        <v>15</v>
      </c>
      <c r="L9" s="31">
        <v>3.6766319682755628</v>
      </c>
      <c r="M9" s="31">
        <v>4.1019477533674227</v>
      </c>
      <c r="N9" s="32">
        <v>2.12</v>
      </c>
      <c r="O9" s="21">
        <v>4.7960896627429861</v>
      </c>
    </row>
    <row r="10" spans="2:15" x14ac:dyDescent="0.3">
      <c r="K10" s="34" t="s">
        <v>16</v>
      </c>
      <c r="L10" s="31">
        <v>2.7222961253569027</v>
      </c>
      <c r="M10" s="31">
        <v>2.6893485764885035</v>
      </c>
      <c r="N10" s="32">
        <v>2.12</v>
      </c>
      <c r="O10" s="21">
        <v>4.0918366456247526</v>
      </c>
    </row>
    <row r="11" spans="2:15" x14ac:dyDescent="0.3">
      <c r="K11" s="34" t="s">
        <v>17</v>
      </c>
      <c r="L11" s="31">
        <v>4.2026768153019791</v>
      </c>
      <c r="M11" s="31">
        <v>5.9212430192536099</v>
      </c>
      <c r="N11" s="32">
        <v>2.15</v>
      </c>
      <c r="O11" s="21">
        <v>7.2271294253602747</v>
      </c>
    </row>
    <row r="12" spans="2:15" x14ac:dyDescent="0.3">
      <c r="K12" s="34" t="s">
        <v>18</v>
      </c>
      <c r="L12" s="31">
        <v>3.5077068078947637</v>
      </c>
      <c r="M12" s="31">
        <v>5.0163720422956457</v>
      </c>
      <c r="N12" s="32">
        <v>2.1800000000000002</v>
      </c>
      <c r="O12" s="21">
        <v>5.3013076442477427</v>
      </c>
    </row>
    <row r="13" spans="2:15" x14ac:dyDescent="0.3">
      <c r="K13" s="34" t="s">
        <v>19</v>
      </c>
      <c r="L13" s="31">
        <v>3.5859557498794237</v>
      </c>
      <c r="M13" s="31">
        <v>5.5272821896444242</v>
      </c>
      <c r="N13" s="32">
        <v>2.23</v>
      </c>
      <c r="O13" s="21">
        <v>5.7495364378934397</v>
      </c>
    </row>
    <row r="14" spans="2:15" x14ac:dyDescent="0.3">
      <c r="K14" s="34" t="s">
        <v>29</v>
      </c>
      <c r="L14" s="31">
        <v>-3.9133406786791074</v>
      </c>
      <c r="M14" s="31">
        <v>-0.78479689624395421</v>
      </c>
      <c r="N14" s="32">
        <v>2.2999999999999998</v>
      </c>
      <c r="O14" s="21">
        <v>-2.1023454526601881</v>
      </c>
    </row>
    <row r="15" spans="2:15" x14ac:dyDescent="0.3">
      <c r="K15" s="34" t="s">
        <v>28</v>
      </c>
      <c r="L15" s="31">
        <v>8.6781535653187962</v>
      </c>
      <c r="M15" s="31">
        <v>6.9764937517298913</v>
      </c>
      <c r="N15" s="32">
        <v>2.27</v>
      </c>
      <c r="O15" s="21">
        <v>7.2725491166550853</v>
      </c>
    </row>
    <row r="16" spans="2:15" x14ac:dyDescent="0.3">
      <c r="K16" s="35">
        <v>2022</v>
      </c>
      <c r="L16" s="31">
        <v>8.6551357388244323</v>
      </c>
      <c r="M16" s="33">
        <v>6.9111585984777113</v>
      </c>
      <c r="N16" s="32">
        <v>2.23</v>
      </c>
      <c r="O16" s="21">
        <v>7.3870160740069082</v>
      </c>
    </row>
    <row r="21" spans="2:8" x14ac:dyDescent="0.3">
      <c r="H21" s="12" t="s">
        <v>406</v>
      </c>
    </row>
    <row r="22" spans="2:8" x14ac:dyDescent="0.3">
      <c r="B22" s="36" t="s">
        <v>411</v>
      </c>
    </row>
    <row r="23" spans="2:8" x14ac:dyDescent="0.3">
      <c r="B23" s="37" t="s">
        <v>35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BC2DF-5905-4391-B594-BBCC92ED103D}">
  <dimension ref="B2:AR25"/>
  <sheetViews>
    <sheetView showGridLines="0" workbookViewId="0">
      <selection activeCell="G38" sqref="G38"/>
    </sheetView>
  </sheetViews>
  <sheetFormatPr defaultColWidth="8.5546875" defaultRowHeight="14.4" x14ac:dyDescent="0.3"/>
  <cols>
    <col min="1" max="19" width="8.5546875" style="2" customWidth="1"/>
    <col min="20" max="20" width="15.21875" style="2" bestFit="1" customWidth="1"/>
    <col min="21" max="22" width="8.5546875" style="2" customWidth="1"/>
    <col min="23" max="30" width="8.5546875" style="2"/>
    <col min="31" max="31" width="10.77734375" style="2" bestFit="1" customWidth="1"/>
    <col min="32" max="16384" width="8.5546875" style="2"/>
  </cols>
  <sheetData>
    <row r="2" spans="2:44" x14ac:dyDescent="0.3">
      <c r="B2" s="27" t="s">
        <v>422</v>
      </c>
    </row>
    <row r="4" spans="2:44" x14ac:dyDescent="0.3">
      <c r="T4" s="1" t="s">
        <v>318</v>
      </c>
    </row>
    <row r="5" spans="2:44" x14ac:dyDescent="0.3">
      <c r="T5" s="24"/>
    </row>
    <row r="6" spans="2:44" x14ac:dyDescent="0.3">
      <c r="T6" s="23"/>
      <c r="U6" s="17" t="s">
        <v>0</v>
      </c>
      <c r="V6" s="17" t="s">
        <v>1</v>
      </c>
      <c r="W6" s="17" t="s">
        <v>2</v>
      </c>
      <c r="X6" s="17" t="s">
        <v>3</v>
      </c>
      <c r="Y6" s="17" t="s">
        <v>4</v>
      </c>
      <c r="Z6" s="17" t="s">
        <v>5</v>
      </c>
      <c r="AA6" s="17" t="s">
        <v>6</v>
      </c>
      <c r="AB6" s="17" t="s">
        <v>7</v>
      </c>
      <c r="AC6" s="17" t="s">
        <v>8</v>
      </c>
      <c r="AD6" s="17" t="s">
        <v>9</v>
      </c>
      <c r="AE6" s="17" t="s">
        <v>10</v>
      </c>
      <c r="AF6" s="17" t="s">
        <v>11</v>
      </c>
      <c r="AG6" s="17" t="s">
        <v>12</v>
      </c>
      <c r="AH6" s="17" t="s">
        <v>13</v>
      </c>
      <c r="AI6" s="17" t="s">
        <v>14</v>
      </c>
      <c r="AJ6" s="17" t="s">
        <v>15</v>
      </c>
      <c r="AK6" s="17" t="s">
        <v>16</v>
      </c>
      <c r="AL6" s="17" t="s">
        <v>17</v>
      </c>
      <c r="AM6" s="17" t="s">
        <v>18</v>
      </c>
      <c r="AN6" s="17" t="s">
        <v>19</v>
      </c>
      <c r="AO6" s="17" t="s">
        <v>29</v>
      </c>
      <c r="AP6" s="16">
        <v>2021</v>
      </c>
      <c r="AQ6" s="16">
        <v>2022</v>
      </c>
    </row>
    <row r="7" spans="2:44" x14ac:dyDescent="0.3">
      <c r="T7" s="18" t="s">
        <v>37</v>
      </c>
      <c r="U7" s="22">
        <v>142.30000000000001</v>
      </c>
      <c r="V7" s="22">
        <v>150.19999999999999</v>
      </c>
      <c r="W7" s="22">
        <v>156.4</v>
      </c>
      <c r="X7" s="22">
        <v>160.30000000000001</v>
      </c>
      <c r="Y7" s="22">
        <v>164.6</v>
      </c>
      <c r="Z7" s="22">
        <v>170.6</v>
      </c>
      <c r="AA7" s="22">
        <v>182.5</v>
      </c>
      <c r="AB7" s="22">
        <v>193.1</v>
      </c>
      <c r="AC7" s="22">
        <v>207.8</v>
      </c>
      <c r="AD7" s="22">
        <v>208.5</v>
      </c>
      <c r="AE7" s="22">
        <v>216.3</v>
      </c>
      <c r="AF7" s="22">
        <v>228.3</v>
      </c>
      <c r="AG7" s="22">
        <v>236.7</v>
      </c>
      <c r="AH7" s="22">
        <v>241.5</v>
      </c>
      <c r="AI7" s="22">
        <v>248.6</v>
      </c>
      <c r="AJ7" s="22">
        <v>258.7</v>
      </c>
      <c r="AK7" s="22">
        <v>265.7</v>
      </c>
      <c r="AL7" s="22">
        <v>281.39999999999998</v>
      </c>
      <c r="AM7" s="22">
        <v>295.60000000000002</v>
      </c>
      <c r="AN7" s="22">
        <v>311.89999999999998</v>
      </c>
      <c r="AO7" s="22">
        <v>309.39999999999998</v>
      </c>
      <c r="AP7" s="21">
        <v>331</v>
      </c>
      <c r="AQ7" s="21">
        <v>354</v>
      </c>
    </row>
    <row r="8" spans="2:44" x14ac:dyDescent="0.3">
      <c r="T8" s="20" t="s">
        <v>384</v>
      </c>
      <c r="U8" s="19">
        <v>236.08088100000001</v>
      </c>
      <c r="V8" s="19">
        <v>247.256934</v>
      </c>
      <c r="W8" s="19">
        <v>256.16319900000002</v>
      </c>
      <c r="X8" s="19">
        <v>263.02695599999998</v>
      </c>
      <c r="Y8" s="19">
        <v>275.03816399999999</v>
      </c>
      <c r="Z8" s="19">
        <v>286.82607300000001</v>
      </c>
      <c r="AA8" s="19">
        <v>303.37352699999997</v>
      </c>
      <c r="AB8" s="19">
        <v>322.16576399999997</v>
      </c>
      <c r="AC8" s="19">
        <v>332.56235099999998</v>
      </c>
      <c r="AD8" s="19">
        <v>317.630742</v>
      </c>
      <c r="AE8" s="19">
        <v>329.41764000000001</v>
      </c>
      <c r="AF8" s="19">
        <v>339.85533599999997</v>
      </c>
      <c r="AG8" s="19">
        <v>341.88440699999995</v>
      </c>
      <c r="AH8" s="19">
        <v>345.48421799999994</v>
      </c>
      <c r="AI8" s="19">
        <v>353.47690799999998</v>
      </c>
      <c r="AJ8" s="19">
        <v>366.47295300000002</v>
      </c>
      <c r="AK8" s="19">
        <v>376.449432</v>
      </c>
      <c r="AL8" s="19">
        <v>392.27038499999998</v>
      </c>
      <c r="AM8" s="19">
        <v>406.03007999999994</v>
      </c>
      <c r="AN8" s="19">
        <v>420.59013899999997</v>
      </c>
      <c r="AO8" s="19">
        <v>404.13101399999999</v>
      </c>
      <c r="AP8" s="19">
        <v>439.20212400000003</v>
      </c>
      <c r="AQ8" s="19">
        <v>477.215664</v>
      </c>
    </row>
    <row r="9" spans="2:44" x14ac:dyDescent="0.3">
      <c r="T9" s="20" t="s">
        <v>36</v>
      </c>
      <c r="U9" s="19">
        <v>93.780880999999994</v>
      </c>
      <c r="V9" s="19">
        <v>97.056934000000012</v>
      </c>
      <c r="W9" s="19">
        <v>99.763199000000014</v>
      </c>
      <c r="X9" s="19">
        <v>102.72695599999997</v>
      </c>
      <c r="Y9" s="19">
        <v>110.438164</v>
      </c>
      <c r="Z9" s="19">
        <v>116.22607300000001</v>
      </c>
      <c r="AA9" s="19">
        <v>120.87352699999997</v>
      </c>
      <c r="AB9" s="19">
        <v>129.06576399999997</v>
      </c>
      <c r="AC9" s="19">
        <v>124.76235099999997</v>
      </c>
      <c r="AD9" s="19">
        <v>109.130742</v>
      </c>
      <c r="AE9" s="19">
        <v>113.11763999999999</v>
      </c>
      <c r="AF9" s="19">
        <v>111.55533599999995</v>
      </c>
      <c r="AG9" s="19">
        <v>105.18440699999996</v>
      </c>
      <c r="AH9" s="19">
        <v>103.98421799999994</v>
      </c>
      <c r="AI9" s="19">
        <v>104.87690799999999</v>
      </c>
      <c r="AJ9" s="19">
        <v>107.77295300000003</v>
      </c>
      <c r="AK9" s="19">
        <v>110.74943200000001</v>
      </c>
      <c r="AL9" s="19">
        <v>110.870385</v>
      </c>
      <c r="AM9" s="19">
        <v>110.43007999999992</v>
      </c>
      <c r="AN9" s="19">
        <v>108.69013899999999</v>
      </c>
      <c r="AO9" s="19">
        <v>94.731014000000016</v>
      </c>
      <c r="AP9" s="19">
        <v>108.20212400000003</v>
      </c>
      <c r="AQ9" s="19">
        <v>123.215664</v>
      </c>
    </row>
    <row r="12" spans="2:44" x14ac:dyDescent="0.3">
      <c r="AR12" s="15"/>
    </row>
    <row r="24" spans="2:17" x14ac:dyDescent="0.3">
      <c r="P24" s="8"/>
      <c r="Q24" s="12" t="s">
        <v>406</v>
      </c>
    </row>
    <row r="25" spans="2:17" x14ac:dyDescent="0.3">
      <c r="B25" s="6" t="s">
        <v>412</v>
      </c>
    </row>
  </sheetData>
  <pageMargins left="0.7" right="0.7" top="0.75" bottom="0.75" header="0.3" footer="0.3"/>
  <pageSetup orientation="portrait" horizontalDpi="90" verticalDpi="9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8590F-7818-46B1-9595-C1EC7D962CBA}">
  <dimension ref="B2:R37"/>
  <sheetViews>
    <sheetView showGridLines="0" zoomScaleNormal="100" workbookViewId="0">
      <selection activeCell="L34" sqref="L34"/>
    </sheetView>
  </sheetViews>
  <sheetFormatPr defaultColWidth="8.5546875" defaultRowHeight="11.55" customHeight="1" x14ac:dyDescent="0.3"/>
  <cols>
    <col min="1" max="1" width="15.77734375" style="2" customWidth="1"/>
    <col min="2" max="2" width="19.77734375" style="2" customWidth="1"/>
    <col min="3" max="3" width="11" style="2" customWidth="1"/>
    <col min="4" max="4" width="10" style="2" customWidth="1"/>
    <col min="5" max="5" width="5" style="2" customWidth="1"/>
    <col min="6" max="6" width="11" style="2" customWidth="1"/>
    <col min="7" max="7" width="5" style="2" customWidth="1"/>
    <col min="8" max="16384" width="8.5546875" style="2"/>
  </cols>
  <sheetData>
    <row r="2" spans="2:18" ht="11.55" customHeight="1" x14ac:dyDescent="0.3">
      <c r="B2" s="38" t="s">
        <v>413</v>
      </c>
    </row>
    <row r="5" spans="2:18" ht="14.4" x14ac:dyDescent="0.3"/>
    <row r="6" spans="2:18" ht="14.4" x14ac:dyDescent="0.3"/>
    <row r="7" spans="2:18" ht="14.4" x14ac:dyDescent="0.3"/>
    <row r="8" spans="2:18" ht="14.4" x14ac:dyDescent="0.3">
      <c r="P8" s="21" t="s">
        <v>43</v>
      </c>
      <c r="Q8" s="21" t="s">
        <v>39</v>
      </c>
      <c r="R8" s="39">
        <v>-2.4019999999999997</v>
      </c>
    </row>
    <row r="9" spans="2:18" ht="14.4" x14ac:dyDescent="0.3">
      <c r="P9" s="21"/>
      <c r="Q9" s="21" t="s">
        <v>38</v>
      </c>
      <c r="R9" s="39">
        <v>-0.17299999999999993</v>
      </c>
    </row>
    <row r="10" spans="2:18" ht="14.4" x14ac:dyDescent="0.3">
      <c r="P10" s="21" t="s">
        <v>42</v>
      </c>
      <c r="Q10" s="21" t="s">
        <v>39</v>
      </c>
      <c r="R10" s="39">
        <v>-1.1839999999999997</v>
      </c>
    </row>
    <row r="11" spans="2:18" ht="14.4" x14ac:dyDescent="0.3">
      <c r="P11" s="21"/>
      <c r="Q11" s="21" t="s">
        <v>38</v>
      </c>
      <c r="R11" s="39">
        <v>0.11199999999999999</v>
      </c>
    </row>
    <row r="12" spans="2:18" ht="11.55" customHeight="1" x14ac:dyDescent="0.3">
      <c r="P12" s="21" t="s">
        <v>41</v>
      </c>
      <c r="Q12" s="21" t="s">
        <v>39</v>
      </c>
      <c r="R12" s="39">
        <v>-1.1240000000000001</v>
      </c>
    </row>
    <row r="13" spans="2:18" ht="11.55" customHeight="1" x14ac:dyDescent="0.3">
      <c r="P13" s="21"/>
      <c r="Q13" s="21" t="s">
        <v>38</v>
      </c>
      <c r="R13" s="39">
        <v>8.3999999999999964E-2</v>
      </c>
    </row>
    <row r="14" spans="2:18" ht="11.55" customHeight="1" x14ac:dyDescent="0.3">
      <c r="P14" s="21" t="s">
        <v>40</v>
      </c>
      <c r="Q14" s="21" t="s">
        <v>39</v>
      </c>
      <c r="R14" s="39">
        <v>-0.33100000000000018</v>
      </c>
    </row>
    <row r="15" spans="2:18" ht="11.55" customHeight="1" x14ac:dyDescent="0.3">
      <c r="P15" s="21"/>
      <c r="Q15" s="21" t="s">
        <v>38</v>
      </c>
      <c r="R15" s="39">
        <v>0.20600000000000007</v>
      </c>
    </row>
    <row r="34" spans="2:12" ht="11.55" customHeight="1" x14ac:dyDescent="0.3">
      <c r="B34" s="6"/>
      <c r="C34" s="6"/>
      <c r="D34" s="6"/>
      <c r="E34" s="6"/>
      <c r="F34" s="6"/>
      <c r="G34" s="6"/>
      <c r="H34" s="6"/>
      <c r="I34" s="6"/>
      <c r="J34" s="6"/>
      <c r="K34" s="6"/>
      <c r="L34" s="12" t="s">
        <v>406</v>
      </c>
    </row>
    <row r="35" spans="2:12" ht="11.55" customHeight="1" x14ac:dyDescent="0.3">
      <c r="B35" s="6" t="s">
        <v>385</v>
      </c>
      <c r="C35" s="6"/>
      <c r="D35" s="6"/>
      <c r="E35" s="6"/>
      <c r="F35" s="6"/>
      <c r="G35" s="6"/>
      <c r="H35" s="6"/>
      <c r="I35" s="6"/>
      <c r="J35" s="6"/>
      <c r="K35" s="6"/>
      <c r="L35" s="6"/>
    </row>
    <row r="36" spans="2:12" ht="11.55" customHeight="1" x14ac:dyDescent="0.3">
      <c r="B36" s="6" t="s">
        <v>91</v>
      </c>
      <c r="C36" s="6"/>
      <c r="D36" s="6"/>
      <c r="E36" s="6"/>
      <c r="F36" s="6"/>
      <c r="G36" s="6"/>
      <c r="H36" s="6"/>
      <c r="I36" s="6"/>
      <c r="J36" s="6"/>
      <c r="K36" s="6"/>
      <c r="L36" s="6"/>
    </row>
    <row r="37" spans="2:12" ht="11.55" customHeight="1" x14ac:dyDescent="0.3">
      <c r="B37" s="6" t="s">
        <v>92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0155C-A208-46CE-8DFD-262928C3A4D8}">
  <dimension ref="A2:W58"/>
  <sheetViews>
    <sheetView showGridLines="0" zoomScaleNormal="100" workbookViewId="0">
      <selection activeCell="V36" sqref="V36"/>
    </sheetView>
  </sheetViews>
  <sheetFormatPr defaultRowHeight="14.4" x14ac:dyDescent="0.3"/>
  <cols>
    <col min="1" max="1" width="17.44140625" customWidth="1"/>
    <col min="2" max="4" width="18.44140625" customWidth="1"/>
  </cols>
  <sheetData>
    <row r="2" spans="1:5" x14ac:dyDescent="0.3">
      <c r="B2" s="38" t="s">
        <v>93</v>
      </c>
    </row>
    <row r="4" spans="1:5" x14ac:dyDescent="0.3">
      <c r="A4" s="1"/>
    </row>
    <row r="5" spans="1:5" x14ac:dyDescent="0.3">
      <c r="A5" s="30"/>
      <c r="B5" s="30"/>
      <c r="C5" s="29" t="s">
        <v>49</v>
      </c>
      <c r="D5" s="29" t="s">
        <v>48</v>
      </c>
      <c r="E5" s="29" t="s">
        <v>47</v>
      </c>
    </row>
    <row r="6" spans="1:5" x14ac:dyDescent="0.3">
      <c r="A6" s="30">
        <v>2016</v>
      </c>
      <c r="B6" s="30" t="s">
        <v>94</v>
      </c>
      <c r="C6" s="30">
        <v>111.70205100000001</v>
      </c>
      <c r="D6" s="30">
        <v>370.23489000000001</v>
      </c>
      <c r="E6" s="40">
        <v>0.23</v>
      </c>
    </row>
    <row r="7" spans="1:5" x14ac:dyDescent="0.3">
      <c r="A7" s="30"/>
      <c r="B7" s="30" t="s">
        <v>20</v>
      </c>
      <c r="C7" s="30">
        <v>81.688089000000005</v>
      </c>
      <c r="D7" s="30">
        <v>184.01629</v>
      </c>
      <c r="E7" s="40">
        <v>0.31</v>
      </c>
    </row>
    <row r="8" spans="1:5" x14ac:dyDescent="0.3">
      <c r="A8" s="30"/>
      <c r="B8" s="30" t="s">
        <v>46</v>
      </c>
      <c r="C8" s="30">
        <v>42.719290000000001</v>
      </c>
      <c r="D8" s="30">
        <v>170.50598199999999</v>
      </c>
      <c r="E8" s="40">
        <v>0.2</v>
      </c>
    </row>
    <row r="9" spans="1:5" x14ac:dyDescent="0.3">
      <c r="A9" s="30"/>
      <c r="B9" s="30" t="s">
        <v>45</v>
      </c>
      <c r="C9" s="30">
        <v>21.127517000000001</v>
      </c>
      <c r="D9" s="30">
        <v>119.567475</v>
      </c>
      <c r="E9" s="40">
        <v>0.15</v>
      </c>
    </row>
    <row r="10" spans="1:5" x14ac:dyDescent="0.3">
      <c r="A10" s="30"/>
      <c r="B10" s="30" t="s">
        <v>44</v>
      </c>
      <c r="C10" s="30">
        <v>12.259761000000001</v>
      </c>
      <c r="D10" s="30">
        <v>41.786813000000002</v>
      </c>
      <c r="E10" s="40">
        <v>0.23</v>
      </c>
    </row>
    <row r="11" spans="1:5" x14ac:dyDescent="0.3">
      <c r="A11" s="30">
        <v>2017</v>
      </c>
      <c r="B11" s="30" t="s">
        <v>94</v>
      </c>
      <c r="C11" s="30">
        <v>112.69275</v>
      </c>
      <c r="D11" s="30">
        <v>379.77693199999999</v>
      </c>
      <c r="E11" s="40">
        <v>0.23</v>
      </c>
    </row>
    <row r="12" spans="1:5" x14ac:dyDescent="0.3">
      <c r="A12" s="30"/>
      <c r="B12" s="30" t="s">
        <v>20</v>
      </c>
      <c r="C12" s="30">
        <v>83.615698000000009</v>
      </c>
      <c r="D12" s="30">
        <v>197.82169999999999</v>
      </c>
      <c r="E12" s="40">
        <v>0.3</v>
      </c>
    </row>
    <row r="13" spans="1:5" x14ac:dyDescent="0.3">
      <c r="A13" s="30"/>
      <c r="B13" s="30" t="s">
        <v>46</v>
      </c>
      <c r="C13" s="30">
        <v>45.713029999999996</v>
      </c>
      <c r="D13" s="30">
        <v>185.06596500000001</v>
      </c>
      <c r="E13" s="40">
        <v>0.2</v>
      </c>
    </row>
    <row r="14" spans="1:5" x14ac:dyDescent="0.3">
      <c r="A14" s="30"/>
      <c r="B14" s="30" t="s">
        <v>45</v>
      </c>
      <c r="C14" s="30">
        <v>20.730944000000001</v>
      </c>
      <c r="D14" s="30">
        <v>117.47646699999999</v>
      </c>
      <c r="E14" s="40">
        <v>0.15</v>
      </c>
    </row>
    <row r="15" spans="1:5" x14ac:dyDescent="0.3">
      <c r="A15" s="30"/>
      <c r="B15" s="30" t="s">
        <v>44</v>
      </c>
      <c r="C15" s="30">
        <v>13.319267999999999</v>
      </c>
      <c r="D15" s="30">
        <v>48.391955000000003</v>
      </c>
      <c r="E15" s="40">
        <v>0.22</v>
      </c>
    </row>
    <row r="16" spans="1:5" x14ac:dyDescent="0.3">
      <c r="A16" s="30">
        <v>2018</v>
      </c>
      <c r="B16" s="30" t="s">
        <v>94</v>
      </c>
      <c r="C16" s="30">
        <v>114.94072800000001</v>
      </c>
      <c r="D16" s="30">
        <v>399.43183799999997</v>
      </c>
      <c r="E16" s="40">
        <v>0.22</v>
      </c>
    </row>
    <row r="17" spans="1:5" x14ac:dyDescent="0.3">
      <c r="A17" s="30"/>
      <c r="B17" s="30" t="s">
        <v>20</v>
      </c>
      <c r="C17" s="30">
        <v>87.335230999999993</v>
      </c>
      <c r="D17" s="30">
        <v>208.407839</v>
      </c>
      <c r="E17" s="40">
        <v>0.3</v>
      </c>
    </row>
    <row r="18" spans="1:5" x14ac:dyDescent="0.3">
      <c r="A18" s="30"/>
      <c r="B18" s="30" t="s">
        <v>46</v>
      </c>
      <c r="C18" s="30">
        <v>50.955303000000001</v>
      </c>
      <c r="D18" s="30">
        <v>201.06413000000001</v>
      </c>
      <c r="E18" s="40">
        <v>0.2</v>
      </c>
    </row>
    <row r="19" spans="1:5" x14ac:dyDescent="0.3">
      <c r="A19" s="30"/>
      <c r="B19" s="30" t="s">
        <v>45</v>
      </c>
      <c r="C19" s="30">
        <v>20.010431000000001</v>
      </c>
      <c r="D19" s="30">
        <v>117.40532100000001</v>
      </c>
      <c r="E19" s="40">
        <v>0.15</v>
      </c>
    </row>
    <row r="20" spans="1:5" x14ac:dyDescent="0.3">
      <c r="A20" s="30"/>
      <c r="B20" s="30" t="s">
        <v>44</v>
      </c>
      <c r="C20" s="30">
        <v>13.568404000000001</v>
      </c>
      <c r="D20" s="30">
        <v>52.423970999999995</v>
      </c>
      <c r="E20" s="40">
        <v>0.21</v>
      </c>
    </row>
    <row r="21" spans="1:5" x14ac:dyDescent="0.3">
      <c r="A21" s="30">
        <v>2019</v>
      </c>
      <c r="B21" s="30" t="s">
        <v>94</v>
      </c>
      <c r="C21" s="30">
        <v>125.245199</v>
      </c>
      <c r="D21" s="30">
        <v>480.914694</v>
      </c>
      <c r="E21" s="40">
        <v>0.21</v>
      </c>
    </row>
    <row r="22" spans="1:5" x14ac:dyDescent="0.3">
      <c r="A22" s="30"/>
      <c r="B22" s="30" t="s">
        <v>20</v>
      </c>
      <c r="C22" s="30">
        <v>91.559941999999992</v>
      </c>
      <c r="D22" s="30">
        <v>220.331559</v>
      </c>
      <c r="E22" s="40">
        <v>0.28999999999999998</v>
      </c>
    </row>
    <row r="23" spans="1:5" x14ac:dyDescent="0.3">
      <c r="A23" s="30"/>
      <c r="B23" s="30" t="s">
        <v>46</v>
      </c>
      <c r="C23" s="30">
        <v>58.655680999999994</v>
      </c>
      <c r="D23" s="30">
        <v>227.60348000000005</v>
      </c>
      <c r="E23" s="40">
        <v>0.2</v>
      </c>
    </row>
    <row r="24" spans="1:5" x14ac:dyDescent="0.3">
      <c r="A24" s="30"/>
      <c r="B24" s="30" t="s">
        <v>45</v>
      </c>
      <c r="C24" s="30">
        <v>21.590078000000002</v>
      </c>
      <c r="D24" s="30">
        <v>125.56912200000001</v>
      </c>
      <c r="E24" s="40">
        <v>0.15</v>
      </c>
    </row>
    <row r="25" spans="1:5" x14ac:dyDescent="0.3">
      <c r="A25" s="30"/>
      <c r="B25" s="30" t="s">
        <v>44</v>
      </c>
      <c r="C25" s="30">
        <v>14.11013</v>
      </c>
      <c r="D25" s="30">
        <v>54.108450000000005</v>
      </c>
      <c r="E25" s="40">
        <v>0.21</v>
      </c>
    </row>
    <row r="26" spans="1:5" x14ac:dyDescent="0.3">
      <c r="A26" s="30">
        <v>2020</v>
      </c>
      <c r="B26" s="30" t="s">
        <v>94</v>
      </c>
      <c r="C26" s="30">
        <v>135.85900000000001</v>
      </c>
      <c r="D26" s="41">
        <v>495.26599999999996</v>
      </c>
      <c r="E26" s="40">
        <v>0.22</v>
      </c>
    </row>
    <row r="27" spans="1:5" x14ac:dyDescent="0.3">
      <c r="A27" s="30"/>
      <c r="B27" s="30" t="s">
        <v>20</v>
      </c>
      <c r="C27" s="30">
        <v>93.367999999999995</v>
      </c>
      <c r="D27" s="41">
        <v>215.63200000000001</v>
      </c>
      <c r="E27" s="40">
        <v>0.3</v>
      </c>
    </row>
    <row r="28" spans="1:5" x14ac:dyDescent="0.3">
      <c r="A28" s="30"/>
      <c r="B28" s="30" t="s">
        <v>46</v>
      </c>
      <c r="C28" s="30">
        <v>61.279230000000005</v>
      </c>
      <c r="D28" s="41">
        <v>248.72076999999999</v>
      </c>
      <c r="E28" s="40">
        <v>0.2</v>
      </c>
    </row>
    <row r="29" spans="1:5" x14ac:dyDescent="0.3">
      <c r="A29" s="30"/>
      <c r="B29" s="30" t="s">
        <v>45</v>
      </c>
      <c r="C29" s="30">
        <v>21.968333999999999</v>
      </c>
      <c r="D29" s="30">
        <v>122.655778</v>
      </c>
      <c r="E29" s="40">
        <v>0.15</v>
      </c>
    </row>
    <row r="30" spans="1:5" x14ac:dyDescent="0.3">
      <c r="A30" s="30"/>
      <c r="B30" s="30" t="s">
        <v>44</v>
      </c>
      <c r="C30" s="30">
        <v>15.495417999999999</v>
      </c>
      <c r="D30" s="30">
        <v>53.673034999999999</v>
      </c>
      <c r="E30" s="40">
        <v>0.22</v>
      </c>
    </row>
    <row r="31" spans="1:5" x14ac:dyDescent="0.3">
      <c r="A31" s="30">
        <v>2021</v>
      </c>
      <c r="B31" s="30" t="s">
        <v>94</v>
      </c>
      <c r="C31" s="30">
        <v>136</v>
      </c>
      <c r="D31" s="41">
        <v>546</v>
      </c>
      <c r="E31" s="40">
        <v>0.2</v>
      </c>
    </row>
    <row r="32" spans="1:5" x14ac:dyDescent="0.3">
      <c r="A32" s="30"/>
      <c r="B32" s="30" t="s">
        <v>20</v>
      </c>
      <c r="C32" s="30">
        <v>100</v>
      </c>
      <c r="D32" s="41">
        <v>231</v>
      </c>
      <c r="E32" s="40">
        <v>0.3</v>
      </c>
    </row>
    <row r="33" spans="1:22" x14ac:dyDescent="0.3">
      <c r="A33" s="30"/>
      <c r="B33" s="30" t="s">
        <v>46</v>
      </c>
      <c r="C33" s="30"/>
      <c r="D33" s="30"/>
      <c r="E33" s="30"/>
    </row>
    <row r="34" spans="1:22" x14ac:dyDescent="0.3">
      <c r="A34" s="30"/>
      <c r="B34" s="30" t="s">
        <v>45</v>
      </c>
      <c r="C34" s="30">
        <v>21.547000000000001</v>
      </c>
      <c r="D34" s="41">
        <v>117.453</v>
      </c>
      <c r="E34" s="40">
        <v>0.16</v>
      </c>
    </row>
    <row r="35" spans="1:22" x14ac:dyDescent="0.3">
      <c r="A35" s="30"/>
      <c r="B35" s="30" t="s">
        <v>44</v>
      </c>
      <c r="C35" s="30">
        <v>17.2</v>
      </c>
      <c r="D35" s="41">
        <v>57.8</v>
      </c>
      <c r="E35" s="40">
        <f>C35/(D35+C35)</f>
        <v>0.22933333333333333</v>
      </c>
    </row>
    <row r="36" spans="1:22" x14ac:dyDescent="0.3">
      <c r="V36" s="12" t="s">
        <v>406</v>
      </c>
    </row>
    <row r="37" spans="1:22" x14ac:dyDescent="0.3">
      <c r="G37" s="13" t="s">
        <v>414</v>
      </c>
    </row>
    <row r="38" spans="1:22" x14ac:dyDescent="0.3">
      <c r="G38" s="13" t="s">
        <v>51</v>
      </c>
    </row>
    <row r="53" spans="9:23" x14ac:dyDescent="0.3"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9:23" x14ac:dyDescent="0.3"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9:23" x14ac:dyDescent="0.3">
      <c r="I55" s="2"/>
      <c r="J55" s="2"/>
      <c r="K55" s="2"/>
      <c r="L55" s="2"/>
      <c r="M55" s="2"/>
      <c r="N55" s="2"/>
      <c r="O55" s="2"/>
      <c r="P55" s="2"/>
      <c r="Q55" s="12" t="s">
        <v>31</v>
      </c>
      <c r="R55" s="2"/>
      <c r="S55" s="2"/>
      <c r="T55" s="2"/>
      <c r="U55" s="2"/>
      <c r="V55" s="2"/>
      <c r="W55" s="2"/>
    </row>
    <row r="56" spans="9:23" x14ac:dyDescent="0.3"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9:23" x14ac:dyDescent="0.3">
      <c r="I57" s="2" t="s">
        <v>50</v>
      </c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9:23" x14ac:dyDescent="0.3">
      <c r="I58" s="2" t="s">
        <v>51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15A6B-CE16-4B15-8959-3FF98D283ABD}">
  <dimension ref="B2:P24"/>
  <sheetViews>
    <sheetView showGridLines="0" zoomScale="115" zoomScaleNormal="115" workbookViewId="0">
      <selection activeCell="J20" sqref="J20"/>
    </sheetView>
  </sheetViews>
  <sheetFormatPr defaultRowHeight="14.4" x14ac:dyDescent="0.3"/>
  <cols>
    <col min="12" max="12" width="36.5546875" bestFit="1" customWidth="1"/>
  </cols>
  <sheetData>
    <row r="2" spans="2:16" x14ac:dyDescent="0.3">
      <c r="B2" s="14" t="s">
        <v>415</v>
      </c>
    </row>
    <row r="7" spans="2:16" x14ac:dyDescent="0.3">
      <c r="L7" s="157" t="s">
        <v>374</v>
      </c>
      <c r="M7" s="156">
        <v>2018</v>
      </c>
      <c r="N7" s="156">
        <v>2019</v>
      </c>
      <c r="O7" s="156">
        <v>2020</v>
      </c>
      <c r="P7" s="156">
        <v>2021</v>
      </c>
    </row>
    <row r="8" spans="2:16" x14ac:dyDescent="0.3">
      <c r="L8" s="157" t="s">
        <v>375</v>
      </c>
      <c r="M8" s="160">
        <v>0.33786175534107921</v>
      </c>
      <c r="N8" s="160">
        <v>0.33554853939691909</v>
      </c>
      <c r="O8" s="160">
        <v>0.34872369994644165</v>
      </c>
      <c r="P8" s="160">
        <v>0.33724294569019442</v>
      </c>
    </row>
    <row r="9" spans="2:16" x14ac:dyDescent="0.3">
      <c r="L9" s="157" t="s">
        <v>378</v>
      </c>
      <c r="M9" s="161">
        <v>3.8297395574769945E-2</v>
      </c>
      <c r="N9" s="161">
        <v>3.7149805090586005E-2</v>
      </c>
      <c r="O9" s="161">
        <v>4.267980038986658E-2</v>
      </c>
      <c r="P9" s="161">
        <v>2.986719080993638E-2</v>
      </c>
    </row>
    <row r="10" spans="2:16" x14ac:dyDescent="0.3">
      <c r="L10" s="157" t="s">
        <v>377</v>
      </c>
      <c r="M10" s="161">
        <v>0.12251559819802163</v>
      </c>
      <c r="N10" s="161">
        <v>0.11502648564808141</v>
      </c>
      <c r="O10" s="161">
        <v>0.13259391169357926</v>
      </c>
      <c r="P10" s="161">
        <v>9.1784036497424989E-2</v>
      </c>
    </row>
    <row r="20" spans="2:10" x14ac:dyDescent="0.3">
      <c r="J20" s="12" t="s">
        <v>406</v>
      </c>
    </row>
    <row r="21" spans="2:10" x14ac:dyDescent="0.3">
      <c r="B21" s="6" t="s">
        <v>416</v>
      </c>
    </row>
    <row r="22" spans="2:10" x14ac:dyDescent="0.3">
      <c r="B22" s="6" t="s">
        <v>379</v>
      </c>
    </row>
    <row r="23" spans="2:10" x14ac:dyDescent="0.3">
      <c r="B23" s="6" t="s">
        <v>380</v>
      </c>
    </row>
    <row r="24" spans="2:10" x14ac:dyDescent="0.3">
      <c r="B24" s="6" t="s">
        <v>376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1F9C9-3E19-4E1C-9F63-F261D68F2661}">
  <dimension ref="B2:U22"/>
  <sheetViews>
    <sheetView showGridLines="0" workbookViewId="0">
      <selection activeCell="B2" sqref="B2"/>
    </sheetView>
  </sheetViews>
  <sheetFormatPr defaultColWidth="8.5546875" defaultRowHeight="14.4" x14ac:dyDescent="0.3"/>
  <cols>
    <col min="1" max="16384" width="8.5546875" style="25"/>
  </cols>
  <sheetData>
    <row r="2" spans="2:21" x14ac:dyDescent="0.3">
      <c r="B2" s="43" t="s">
        <v>423</v>
      </c>
    </row>
    <row r="6" spans="2:21" x14ac:dyDescent="0.3">
      <c r="P6" s="44"/>
      <c r="Q6" s="44"/>
      <c r="R6" s="44"/>
    </row>
    <row r="7" spans="2:21" x14ac:dyDescent="0.3">
      <c r="P7" s="29" t="s">
        <v>319</v>
      </c>
      <c r="Q7" s="29" t="s">
        <v>20</v>
      </c>
      <c r="R7" s="29" t="s">
        <v>94</v>
      </c>
      <c r="S7" s="29" t="s">
        <v>26</v>
      </c>
      <c r="T7" s="29" t="s">
        <v>21</v>
      </c>
      <c r="U7" s="29" t="s">
        <v>110</v>
      </c>
    </row>
    <row r="8" spans="2:21" x14ac:dyDescent="0.3">
      <c r="P8" s="29" t="s">
        <v>103</v>
      </c>
      <c r="Q8" s="30">
        <v>10430.988968</v>
      </c>
      <c r="R8" s="30">
        <v>22833.069973000001</v>
      </c>
      <c r="S8" s="30">
        <v>19249.698989</v>
      </c>
      <c r="T8" s="30">
        <v>15390.887949999997</v>
      </c>
      <c r="U8" s="30">
        <v>14964.014880000001</v>
      </c>
    </row>
    <row r="9" spans="2:21" x14ac:dyDescent="0.3">
      <c r="P9" s="29" t="s">
        <v>97</v>
      </c>
      <c r="Q9" s="30">
        <v>1798.372695</v>
      </c>
      <c r="R9" s="30">
        <v>656.94758999999999</v>
      </c>
      <c r="S9" s="30">
        <v>28119.620767000004</v>
      </c>
      <c r="T9" s="30">
        <v>1316.0034659999999</v>
      </c>
      <c r="U9" s="30">
        <v>1343.8159419999999</v>
      </c>
    </row>
    <row r="10" spans="2:21" x14ac:dyDescent="0.3">
      <c r="P10" s="29" t="s">
        <v>78</v>
      </c>
      <c r="Q10" s="30">
        <v>5540.9190980000003</v>
      </c>
      <c r="R10" s="30">
        <v>4997.5024869999997</v>
      </c>
      <c r="S10" s="30">
        <v>4528.8149069999999</v>
      </c>
      <c r="T10" s="30">
        <v>7590.9695790000005</v>
      </c>
      <c r="U10" s="30">
        <v>4272.2130569999999</v>
      </c>
    </row>
    <row r="11" spans="2:21" x14ac:dyDescent="0.3">
      <c r="P11" s="29" t="s">
        <v>98</v>
      </c>
      <c r="Q11" s="30">
        <v>5804.669191</v>
      </c>
      <c r="R11" s="30">
        <v>2873.4223829999996</v>
      </c>
      <c r="S11" s="30">
        <v>7881.3164120000001</v>
      </c>
      <c r="T11" s="30">
        <v>852.71573799999987</v>
      </c>
      <c r="U11" s="30">
        <v>3852.4562729999998</v>
      </c>
    </row>
    <row r="12" spans="2:21" x14ac:dyDescent="0.3">
      <c r="P12" s="29" t="s">
        <v>99</v>
      </c>
      <c r="Q12" s="30">
        <v>7873.8542569999991</v>
      </c>
      <c r="R12" s="30">
        <v>4399.7778120000003</v>
      </c>
      <c r="S12" s="30">
        <v>2002.6160420000001</v>
      </c>
      <c r="T12" s="30">
        <v>0</v>
      </c>
      <c r="U12" s="30">
        <v>7861.3005770000009</v>
      </c>
    </row>
    <row r="13" spans="2:21" x14ac:dyDescent="0.3">
      <c r="P13" s="29" t="s">
        <v>95</v>
      </c>
      <c r="Q13" s="30">
        <v>8686.9241700000002</v>
      </c>
      <c r="R13" s="30">
        <v>9362.7623129999993</v>
      </c>
      <c r="S13" s="30">
        <v>362.56860999999998</v>
      </c>
      <c r="T13" s="30"/>
      <c r="U13" s="30">
        <v>2945.1886400000003</v>
      </c>
    </row>
    <row r="14" spans="2:21" x14ac:dyDescent="0.3">
      <c r="P14" s="29" t="s">
        <v>102</v>
      </c>
      <c r="Q14" s="30">
        <v>13154.665687000004</v>
      </c>
      <c r="R14" s="30">
        <v>9420.8093949999984</v>
      </c>
      <c r="S14" s="30">
        <v>24113.578358999999</v>
      </c>
      <c r="T14" s="30">
        <v>8942.2467689999994</v>
      </c>
      <c r="U14" s="30">
        <v>7201.9651890000005</v>
      </c>
    </row>
    <row r="15" spans="2:21" x14ac:dyDescent="0.3">
      <c r="P15" s="29" t="s">
        <v>77</v>
      </c>
      <c r="Q15" s="30">
        <v>17198.386761999998</v>
      </c>
      <c r="R15" s="30">
        <v>180617.10728299996</v>
      </c>
      <c r="S15" s="30">
        <v>38726.702972999999</v>
      </c>
      <c r="T15" s="30">
        <v>10680.708877000001</v>
      </c>
      <c r="U15" s="30">
        <v>12095.605541000001</v>
      </c>
    </row>
    <row r="16" spans="2:21" x14ac:dyDescent="0.3">
      <c r="P16" s="29" t="s">
        <v>193</v>
      </c>
      <c r="Q16" s="30">
        <v>31897.871598000005</v>
      </c>
      <c r="R16" s="30">
        <v>120895.699674</v>
      </c>
      <c r="S16" s="30">
        <v>58868.371747999976</v>
      </c>
      <c r="T16" s="30">
        <v>21386.824881</v>
      </c>
      <c r="U16" s="30">
        <v>52288.28209700001</v>
      </c>
    </row>
    <row r="17" spans="2:21" x14ac:dyDescent="0.3">
      <c r="P17" s="29" t="s">
        <v>100</v>
      </c>
      <c r="Q17" s="30">
        <v>44050.121350000001</v>
      </c>
      <c r="R17" s="30">
        <v>136882.15542499995</v>
      </c>
      <c r="S17" s="30">
        <v>15978.139445000008</v>
      </c>
      <c r="T17" s="30">
        <v>16450.792139999998</v>
      </c>
      <c r="U17" s="30">
        <v>48077.222590999962</v>
      </c>
    </row>
    <row r="18" spans="2:21" x14ac:dyDescent="0.3">
      <c r="P18" s="29" t="s">
        <v>200</v>
      </c>
      <c r="Q18" s="30">
        <v>72811.646478000039</v>
      </c>
      <c r="R18" s="30">
        <v>33583.991350000004</v>
      </c>
      <c r="S18" s="30">
        <v>22174.142552000012</v>
      </c>
      <c r="T18" s="30">
        <v>33628.739385999994</v>
      </c>
      <c r="U18" s="30">
        <v>10507.542837999999</v>
      </c>
    </row>
    <row r="20" spans="2:21" x14ac:dyDescent="0.3">
      <c r="I20" s="12" t="s">
        <v>406</v>
      </c>
    </row>
    <row r="21" spans="2:21" x14ac:dyDescent="0.3">
      <c r="B21" s="6" t="s">
        <v>386</v>
      </c>
    </row>
    <row r="22" spans="2:21" x14ac:dyDescent="0.3">
      <c r="B22" s="44" t="s">
        <v>320</v>
      </c>
    </row>
  </sheetData>
  <pageMargins left="0.7" right="0.7" top="0.75" bottom="0.75" header="0.3" footer="0.3"/>
  <pageSetup paperSize="9" orientation="portrait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74309-15A9-496B-9BAE-4D9458E0A3B5}">
  <dimension ref="B2:W25"/>
  <sheetViews>
    <sheetView showGridLines="0" workbookViewId="0">
      <selection activeCell="F32" sqref="F32"/>
    </sheetView>
  </sheetViews>
  <sheetFormatPr defaultColWidth="8.5546875" defaultRowHeight="14.4" x14ac:dyDescent="0.3"/>
  <cols>
    <col min="1" max="17" width="8.5546875" style="2"/>
    <col min="18" max="18" width="11.44140625" style="2" customWidth="1"/>
    <col min="19" max="20" width="9.77734375" style="2" customWidth="1"/>
    <col min="21" max="21" width="10.21875" style="2" customWidth="1"/>
    <col min="22" max="16384" width="8.5546875" style="2"/>
  </cols>
  <sheetData>
    <row r="2" spans="2:23" x14ac:dyDescent="0.3">
      <c r="B2" s="38" t="s">
        <v>424</v>
      </c>
    </row>
    <row r="4" spans="2:23" x14ac:dyDescent="0.3">
      <c r="R4" s="129" t="s">
        <v>319</v>
      </c>
      <c r="S4" s="130" t="s">
        <v>20</v>
      </c>
      <c r="T4" s="130" t="s">
        <v>94</v>
      </c>
      <c r="U4" s="130" t="s">
        <v>26</v>
      </c>
      <c r="V4" s="130" t="s">
        <v>21</v>
      </c>
      <c r="W4" s="132" t="s">
        <v>110</v>
      </c>
    </row>
    <row r="5" spans="2:23" x14ac:dyDescent="0.3">
      <c r="R5" s="131" t="s">
        <v>321</v>
      </c>
      <c r="S5" s="158">
        <v>0.45847228115280386</v>
      </c>
      <c r="T5" s="158">
        <v>0.84688717675110847</v>
      </c>
      <c r="U5" s="158">
        <v>0.48894825050509133</v>
      </c>
      <c r="V5" s="158">
        <v>0.36817859624582244</v>
      </c>
      <c r="W5" s="159">
        <v>0.69123363731816967</v>
      </c>
    </row>
    <row r="6" spans="2:23" x14ac:dyDescent="0.3">
      <c r="R6" s="131" t="s">
        <v>322</v>
      </c>
      <c r="S6" s="158">
        <v>0.42863064305379195</v>
      </c>
      <c r="T6" s="158">
        <v>9.8484468269844666E-2</v>
      </c>
      <c r="U6" s="158">
        <v>0.23658636340874051</v>
      </c>
      <c r="V6" s="158">
        <v>0.5372571149218236</v>
      </c>
      <c r="W6" s="159">
        <v>0.15582634625090752</v>
      </c>
    </row>
    <row r="7" spans="2:23" x14ac:dyDescent="0.3">
      <c r="R7" s="131" t="s">
        <v>323</v>
      </c>
      <c r="S7" s="158">
        <v>0.11289707579340424</v>
      </c>
      <c r="T7" s="158">
        <v>5.4628354979046834E-2</v>
      </c>
      <c r="U7" s="158">
        <v>0.27446538608616811</v>
      </c>
      <c r="V7" s="158">
        <v>9.4564288832353904E-2</v>
      </c>
      <c r="W7" s="159">
        <v>0.15294001643092281</v>
      </c>
    </row>
    <row r="8" spans="2:23" x14ac:dyDescent="0.3">
      <c r="R8" s="127"/>
      <c r="S8" s="128"/>
      <c r="T8" s="128"/>
      <c r="U8" s="128"/>
      <c r="V8" s="128"/>
    </row>
    <row r="9" spans="2:23" x14ac:dyDescent="0.3">
      <c r="R9" s="127"/>
      <c r="S9" s="128"/>
      <c r="T9" s="128"/>
      <c r="U9" s="128"/>
      <c r="V9" s="128"/>
    </row>
    <row r="10" spans="2:23" x14ac:dyDescent="0.3">
      <c r="R10" s="127"/>
      <c r="S10" s="128"/>
      <c r="T10" s="128"/>
      <c r="U10" s="128"/>
      <c r="V10" s="128"/>
    </row>
    <row r="11" spans="2:23" x14ac:dyDescent="0.3">
      <c r="R11" s="127"/>
      <c r="S11" s="128"/>
      <c r="T11" s="128"/>
      <c r="U11" s="128"/>
      <c r="V11" s="128"/>
    </row>
    <row r="12" spans="2:23" x14ac:dyDescent="0.3">
      <c r="R12" s="127"/>
      <c r="S12" s="128"/>
      <c r="T12" s="128"/>
      <c r="U12" s="128"/>
      <c r="V12" s="128"/>
    </row>
    <row r="23" spans="2:13" x14ac:dyDescent="0.3">
      <c r="M23" s="12" t="s">
        <v>406</v>
      </c>
    </row>
    <row r="24" spans="2:13" x14ac:dyDescent="0.3">
      <c r="B24" s="6" t="s">
        <v>387</v>
      </c>
    </row>
    <row r="25" spans="2:13" x14ac:dyDescent="0.3">
      <c r="B25" s="6" t="s">
        <v>324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0223BB8422E14DADF6084B63080831" ma:contentTypeVersion="12" ma:contentTypeDescription="Create a new document." ma:contentTypeScope="" ma:versionID="f18939e5eff06fd4bf6f63e56cf7b1d0">
  <xsd:schema xmlns:xsd="http://www.w3.org/2001/XMLSchema" xmlns:xs="http://www.w3.org/2001/XMLSchema" xmlns:p="http://schemas.microsoft.com/office/2006/metadata/properties" xmlns:ns2="f2800575-61e4-4f65-b84e-828811130a18" xmlns:ns3="48b3548a-9db9-4a1b-aec6-9deeb4be85be" targetNamespace="http://schemas.microsoft.com/office/2006/metadata/properties" ma:root="true" ma:fieldsID="9092f3e9f7563be9bc699552b016d2a5" ns2:_="" ns3:_="">
    <xsd:import namespace="f2800575-61e4-4f65-b84e-828811130a18"/>
    <xsd:import namespace="48b3548a-9db9-4a1b-aec6-9deeb4be85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800575-61e4-4f65-b84e-828811130a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22b2fad6-9d2c-441c-a321-3f5f1e9bd9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b3548a-9db9-4a1b-aec6-9deeb4be85b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961c88d-0fdc-4bb1-9bdd-af517e133822}" ma:internalName="TaxCatchAll" ma:showField="CatchAllData" ma:web="48b3548a-9db9-4a1b-aec6-9deeb4be85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2800575-61e4-4f65-b84e-828811130a18">
      <Terms xmlns="http://schemas.microsoft.com/office/infopath/2007/PartnerControls"/>
    </lcf76f155ced4ddcb4097134ff3c332f>
    <TaxCatchAll xmlns="48b3548a-9db9-4a1b-aec6-9deeb4be85be" xsi:nil="true"/>
  </documentManagement>
</p:properties>
</file>

<file path=customXml/itemProps1.xml><?xml version="1.0" encoding="utf-8"?>
<ds:datastoreItem xmlns:ds="http://schemas.openxmlformats.org/officeDocument/2006/customXml" ds:itemID="{B94E37F9-6EA1-4677-8E2E-D0B93744B0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800575-61e4-4f65-b84e-828811130a18"/>
    <ds:schemaRef ds:uri="48b3548a-9db9-4a1b-aec6-9deeb4be85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2F2ED77-684D-49B4-8E9B-1A80240657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EFE314-1A00-47CB-99AA-B70063CC7463}">
  <ds:schemaRefs>
    <ds:schemaRef ds:uri="http://www.w3.org/XML/1998/namespace"/>
    <ds:schemaRef ds:uri="http://schemas.microsoft.com/office/2006/documentManagement/types"/>
    <ds:schemaRef ds:uri="f2800575-61e4-4f65-b84e-828811130a18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terms/"/>
    <ds:schemaRef ds:uri="48b3548a-9db9-4a1b-aec6-9deeb4be85b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Named Ranges</vt:lpstr>
      </vt:variant>
      <vt:variant>
        <vt:i4>3</vt:i4>
      </vt:variant>
    </vt:vector>
  </HeadingPairs>
  <TitlesOfParts>
    <vt:vector size="30" baseType="lpstr">
      <vt:lpstr>Figure 2.1-1</vt:lpstr>
      <vt:lpstr>Figure 2.1-2</vt:lpstr>
      <vt:lpstr>Figure 2.1-3</vt:lpstr>
      <vt:lpstr>Figure 2.1-4</vt:lpstr>
      <vt:lpstr>Figure 2.1-5</vt:lpstr>
      <vt:lpstr>Figure 2.1-6</vt:lpstr>
      <vt:lpstr>Figure 2.1-7</vt:lpstr>
      <vt:lpstr>Figure 2.1-8</vt:lpstr>
      <vt:lpstr>Figure 2.1-9</vt:lpstr>
      <vt:lpstr>Figure 2.1-10</vt:lpstr>
      <vt:lpstr>Figure 2.1-11</vt:lpstr>
      <vt:lpstr>Figure 2.1-12</vt:lpstr>
      <vt:lpstr>Figure 2.1-13</vt:lpstr>
      <vt:lpstr>Figure 2.1-14</vt:lpstr>
      <vt:lpstr>Figure 2.1-15</vt:lpstr>
      <vt:lpstr>Table 2.1-1</vt:lpstr>
      <vt:lpstr>Figure 2.1-16</vt:lpstr>
      <vt:lpstr>Figure 2.1-17</vt:lpstr>
      <vt:lpstr>Table 2.1-2</vt:lpstr>
      <vt:lpstr>Figure 2.1-18</vt:lpstr>
      <vt:lpstr>Table 2.1-3</vt:lpstr>
      <vt:lpstr>Figure 2.1-19</vt:lpstr>
      <vt:lpstr>Figure 2.1-20</vt:lpstr>
      <vt:lpstr>Table 2.1-4</vt:lpstr>
      <vt:lpstr>Table 2.1-5</vt:lpstr>
      <vt:lpstr>Figure 2.1-21</vt:lpstr>
      <vt:lpstr>Table 2.1-6</vt:lpstr>
      <vt:lpstr>'Figure 2.1-8'!_ftnref1</vt:lpstr>
      <vt:lpstr>'Table 2.1-3'!_Hlk153887845</vt:lpstr>
      <vt:lpstr>'Table 2.1-1'!OLE_LINK1</vt:lpstr>
    </vt:vector>
  </TitlesOfParts>
  <Manager/>
  <Company>European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STEVENSON Alexis (RTD)</cp:lastModifiedBy>
  <cp:revision/>
  <dcterms:created xsi:type="dcterms:W3CDTF">2022-06-10T13:17:01Z</dcterms:created>
  <dcterms:modified xsi:type="dcterms:W3CDTF">2024-06-14T13:52:43Z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2022-06-27T14:03:38Z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c2ad7e0a-8f7d-4608-9cad-bfc2cac4b15e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0x010100A90223BB8422E14DADF6084B63080831</vt:lpwstr>
  </property>
  <property fmtid="{D5CDD505-2E9C-101B-9397-08002B2CF9AE}" pid="10" name="MediaServiceImageTags">
    <vt:lpwstr/>
  </property>
</Properties>
</file>